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 activeTab="3"/>
  </bookViews>
  <sheets>
    <sheet name="OPĆI DIO" sheetId="1" r:id="rId1"/>
    <sheet name="PLAN PRIHODA" sheetId="2" r:id="rId2"/>
    <sheet name="PLAN RASHODA I IZDATAKA" sheetId="3" r:id="rId3"/>
    <sheet name="PREGLED POZICIJA" sheetId="4" r:id="rId4"/>
  </sheets>
  <definedNames>
    <definedName name="Excel_BuiltIn__FilterDatabase" localSheetId="2">'PLAN RASHODA I IZDATAKA'!#REF!</definedName>
    <definedName name="_xlnm.Print_Area" localSheetId="0">'OPĆI DIO'!$A$1:$I$27</definedName>
    <definedName name="_xlnm.Print_Area" localSheetId="1">'PLAN PRIHODA'!$A$1:$H$41</definedName>
    <definedName name="_xlnm.Print_Area" localSheetId="2">'PLAN RASHODA I IZDATAKA'!$A$1:$L$128</definedName>
    <definedName name="_xlnm.Print_Titles" localSheetId="1">'PLAN PRIHODA'!$1:$1</definedName>
    <definedName name="_xlnm.Print_Titles" localSheetId="2">'PLAN RASHODA I IZDATAKA'!$1:$2</definedName>
    <definedName name="_xlnm.Print_Titles" localSheetId="3">'PREGLED POZICIJA'!$30:$31</definedName>
  </definedNames>
  <calcPr calcId="144525" fullCalcOnLoad="1"/>
</workbook>
</file>

<file path=xl/calcChain.xml><?xml version="1.0" encoding="utf-8"?>
<calcChain xmlns="http://schemas.openxmlformats.org/spreadsheetml/2006/main">
  <c r="F8" i="1" l="1"/>
  <c r="G8" i="1"/>
  <c r="H8" i="1"/>
  <c r="I8" i="1"/>
  <c r="F11" i="1"/>
  <c r="G11" i="1"/>
  <c r="H11" i="1"/>
  <c r="I11" i="1"/>
  <c r="F14" i="1"/>
  <c r="G14" i="1"/>
  <c r="G25" i="1" s="1"/>
  <c r="H14" i="1"/>
  <c r="H25" i="1" s="1"/>
  <c r="I14" i="1"/>
  <c r="G23" i="1"/>
  <c r="H23" i="1"/>
  <c r="I23" i="1"/>
  <c r="I25" i="1"/>
  <c r="B13" i="2"/>
  <c r="C13" i="2"/>
  <c r="C14" i="2" s="1"/>
  <c r="D13" i="2"/>
  <c r="E13" i="2"/>
  <c r="E14" i="2" s="1"/>
  <c r="F13" i="2"/>
  <c r="G13" i="2"/>
  <c r="H13" i="2"/>
  <c r="B14" i="2"/>
  <c r="D14" i="2"/>
  <c r="F14" i="2"/>
  <c r="G14" i="2"/>
  <c r="H14" i="2"/>
  <c r="B27" i="2"/>
  <c r="C27" i="2"/>
  <c r="B28" i="2" s="1"/>
  <c r="D27" i="2"/>
  <c r="E27" i="2"/>
  <c r="F27" i="2"/>
  <c r="G27" i="2"/>
  <c r="H27" i="2"/>
  <c r="B40" i="2"/>
  <c r="C40" i="2"/>
  <c r="B41" i="2" s="1"/>
  <c r="D40" i="2"/>
  <c r="E40" i="2"/>
  <c r="F40" i="2"/>
  <c r="G40" i="2"/>
  <c r="H40" i="2"/>
  <c r="H6" i="3"/>
  <c r="K7" i="3"/>
  <c r="L7" i="3"/>
  <c r="L10" i="3"/>
  <c r="L9" i="3" s="1"/>
  <c r="K11" i="3"/>
  <c r="K10" i="3" s="1"/>
  <c r="K9" i="3" s="1"/>
  <c r="L11" i="3"/>
  <c r="D18" i="3"/>
  <c r="D17" i="3" s="1"/>
  <c r="C19" i="3"/>
  <c r="C18" i="3" s="1"/>
  <c r="C17" i="3" s="1"/>
  <c r="D19" i="3"/>
  <c r="G34" i="3"/>
  <c r="G6" i="3" s="1"/>
  <c r="H34" i="3"/>
  <c r="I34" i="3"/>
  <c r="I6" i="3" s="1"/>
  <c r="J34" i="3"/>
  <c r="J6" i="3" s="1"/>
  <c r="K48" i="3"/>
  <c r="K47" i="3" s="1"/>
  <c r="L48" i="3"/>
  <c r="L47" i="3" s="1"/>
  <c r="C49" i="3"/>
  <c r="C48" i="3" s="1"/>
  <c r="C47" i="3" s="1"/>
  <c r="F51" i="3"/>
  <c r="F49" i="3" s="1"/>
  <c r="F48" i="3" s="1"/>
  <c r="F47" i="3" s="1"/>
  <c r="C110" i="3"/>
  <c r="C109" i="3" s="1"/>
  <c r="C108" i="3" s="1"/>
  <c r="C107" i="3" s="1"/>
  <c r="C106" i="3" s="1"/>
  <c r="E111" i="3"/>
  <c r="E112" i="3"/>
  <c r="E110" i="3" s="1"/>
  <c r="E109" i="3" s="1"/>
  <c r="E108" i="3" s="1"/>
  <c r="C113" i="3"/>
  <c r="E114" i="3"/>
  <c r="E115" i="3"/>
  <c r="E113" i="3" s="1"/>
  <c r="K34" i="3" l="1"/>
  <c r="K46" i="3"/>
  <c r="K6" i="3"/>
  <c r="F46" i="3"/>
  <c r="F35" i="3" s="1"/>
  <c r="F34" i="3"/>
  <c r="F6" i="3" s="1"/>
  <c r="E34" i="3"/>
  <c r="E6" i="3" s="1"/>
  <c r="E107" i="3"/>
  <c r="E106" i="3" s="1"/>
  <c r="C34" i="3"/>
  <c r="C46" i="3"/>
  <c r="C35" i="3" s="1"/>
  <c r="C16" i="3"/>
  <c r="C7" i="3"/>
  <c r="L34" i="3"/>
  <c r="L6" i="3" s="1"/>
  <c r="L46" i="3"/>
  <c r="D16" i="3"/>
  <c r="D7" i="3"/>
  <c r="D6" i="3" s="1"/>
  <c r="C6" i="3" l="1"/>
</calcChain>
</file>

<file path=xl/sharedStrings.xml><?xml version="1.0" encoding="utf-8"?>
<sst xmlns="http://schemas.openxmlformats.org/spreadsheetml/2006/main" count="535" uniqueCount="303">
  <si>
    <t>DJEČJI VRTIĆ  " VRTULJAK MARČANA"  RKP 35597</t>
  </si>
  <si>
    <t>PRIJEDLOG FINANCIJSKOG PLANA DJEČJEG VRTIĆA "VRTULJAK MARČANA" ZA 2018. I                                                                                                                                                PROJEKCIJA PLANA ZA  2019. I 2020. GODINU</t>
  </si>
  <si>
    <t>OPĆI DIO</t>
  </si>
  <si>
    <t>Procjena  za 2017.</t>
  </si>
  <si>
    <t>Prijedlog plana 
za 2018.</t>
  </si>
  <si>
    <t>Projekcija plana
za 2019.</t>
  </si>
  <si>
    <t>Projekcija plana 
za 2020.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</si>
  <si>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</si>
  <si>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</si>
  <si>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</si>
  <si>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</si>
  <si>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</si>
  <si>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</si>
  <si>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</si>
  <si>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Ukupan donos viška/manjka iz prethodne()ih) godina</t>
  </si>
  <si>
    <t>Višak/manjak iz prethodne (ih) godnia koji će se pokriti / rasporediti</t>
  </si>
  <si>
    <t>Primici od financijske imovine i zaduživanja</t>
  </si>
  <si>
    <t>Izdaci za financijsku imovinu i otplatu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</si>
  <si>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</si>
  <si>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</si>
  <si>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</si>
  <si>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</si>
  <si>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</si>
  <si>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</si>
  <si>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2018.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</si>
  <si>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</si>
  <si>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</si>
  <si>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</si>
  <si>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</si>
  <si>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</si>
  <si>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</si>
  <si>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</si>
  <si>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</si>
  <si>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 xml:space="preserve"> </t>
  </si>
  <si>
    <t>Ukupno (po izvorima)</t>
  </si>
  <si>
    <t>2019.</t>
  </si>
  <si>
    <t>Ukupno prihodi i primici za 2019.</t>
  </si>
  <si>
    <t>2020.</t>
  </si>
  <si>
    <t>Ukupno prihodi i primici za 2020.</t>
  </si>
  <si>
    <t>PLAN RASHODA I IZDATAKA</t>
  </si>
  <si>
    <t>Šifra</t>
  </si>
  <si>
    <t>Naziv</t>
  </si>
  <si>
    <t>PRIJEDLOG PLANA ZA 2018.</t>
  </si>
  <si>
    <t>Donacije</t>
  </si>
  <si>
    <t>Prihodi od nefinancijske imovine i nadoknade šteta s osnova osiguranja</t>
  </si>
  <si>
    <t>PROJEKCIJA PLANA ZA 2019.</t>
  </si>
  <si>
    <t>PROJEKCIJA PLANA ZA 2020.</t>
  </si>
  <si>
    <t>PRORAČUNSKI KORISNIK</t>
  </si>
  <si>
    <t>DJEČJI VRTIĆ "VRTULJAK MARČANA"  RKP 35597</t>
  </si>
  <si>
    <t>Program 1000</t>
  </si>
  <si>
    <t>Redovna djelatnost predškolskog odgoja</t>
  </si>
  <si>
    <t>Korisnik SREDSTVA OPĆINA MARČANA</t>
  </si>
  <si>
    <t>Program 1000 Redovna djelatnost predškolskog odgoja</t>
  </si>
  <si>
    <t>Aktivnost A100001 Rashodi za zaposlene 1.1.</t>
  </si>
  <si>
    <t>Izvor  1.1. OPĆI PRIHODI IPRIMICI SUFINANCIRANJE RASHODA OPĆINA MARČANA</t>
  </si>
  <si>
    <t>Rashodi za zaposlene</t>
  </si>
  <si>
    <t>Plaće (Bruto)</t>
  </si>
  <si>
    <t xml:space="preserve"> --</t>
  </si>
  <si>
    <t>Ostali rashodi za zaposlene</t>
  </si>
  <si>
    <t>Doprinosi na plaće</t>
  </si>
  <si>
    <t>Aktivnost A100002 Materijalni rashodi 1.1.</t>
  </si>
  <si>
    <t>Materijalni rashodi</t>
  </si>
  <si>
    <t>Naknade troškova zaposlenima</t>
  </si>
  <si>
    <t>Rashodi za usluge</t>
  </si>
  <si>
    <t>Ostali nespomenuti rashodi poslovanja</t>
  </si>
  <si>
    <t>Program 4000 Božićno darivanje predškolske djece</t>
  </si>
  <si>
    <t>Aktivnost A000002 Usluge pripreme kuće Djeda Mraza</t>
  </si>
  <si>
    <t>Izvor  1.4. OPĆI PRIHODI I PRIMICI SUF. BOŽIĆNO DARIVANJE DJECE</t>
  </si>
  <si>
    <t>Aktivnost A400000 Poklon paketi</t>
  </si>
  <si>
    <t>Naknade građanima i kućanstvima na temelju osiguranja i druge naknade</t>
  </si>
  <si>
    <t>Ostale naknade građanima i kućanstvima iz proračuna</t>
  </si>
  <si>
    <t>Korisnik SREDSTVA PRORAČUNSKOG KORISNIKA</t>
  </si>
  <si>
    <t>Aktivnost A100003 Materijalni rashodi 4.0.</t>
  </si>
  <si>
    <t>Izvor  4.0. PRIHODI BORAVAK SOCIJALNI PROGRAM</t>
  </si>
  <si>
    <t>Rashodi za materijal i energiju</t>
  </si>
  <si>
    <t>Financijski rashodi</t>
  </si>
  <si>
    <t>Ostali financijski rashodi</t>
  </si>
  <si>
    <t>Aktivnost A100004 Materijalni rashodi 4.1.</t>
  </si>
  <si>
    <t>Izvor  4.1. PRIHODI OD UPLATA RODITELJA</t>
  </si>
  <si>
    <t>Aktivnost A100005 Financijski rashodi 4.0</t>
  </si>
  <si>
    <t>Aktivnost A100006 Financijski rashodi  1.7.</t>
  </si>
  <si>
    <t>Izvor  1.7. FINANCIJSKI PRIHODI</t>
  </si>
  <si>
    <t>Aktivnost A100007 Materijalni rashodi 6.1.</t>
  </si>
  <si>
    <t>Izvor  6.1. DONACIJE</t>
  </si>
  <si>
    <t>Tekući projekt T100010 Nabava opreme 4.0</t>
  </si>
  <si>
    <t>Rashodi za nabavu proizvedene dugotrajne imovine</t>
  </si>
  <si>
    <t>Postrojenja i oprema</t>
  </si>
  <si>
    <t>Program 2000 Program predškole</t>
  </si>
  <si>
    <t>Aktivnost A200001 Materijalni rashodi 5.1.</t>
  </si>
  <si>
    <t>Izvor  5.1. TEK.POMOĆI DRŽAVNI PRORAČUN</t>
  </si>
  <si>
    <t>Aktivnost A000001 Materijal za izradu božićnih ukrasa</t>
  </si>
  <si>
    <t>Aktivnost A000003 Usluga Djeda Mraza</t>
  </si>
  <si>
    <t>Program 4050 Zavičajna nastava</t>
  </si>
  <si>
    <t>Aktivnost A100001 Uredski i ostali potrošni materijal</t>
  </si>
  <si>
    <t>Izvor  1.5. PRIHODI IZ PRORAČUNA ŽUPANIJE</t>
  </si>
  <si>
    <t>Aktivnost A100002 Usluga prijevoza djece</t>
  </si>
  <si>
    <t>Aktivnost A100003 Tiskanje materijala</t>
  </si>
  <si>
    <t>Program 6000 Učenje stranog jezika</t>
  </si>
  <si>
    <t>Aktivnost A600001 Učenje stranog jezika</t>
  </si>
  <si>
    <t>Izvor  3.3. UČENJE STRANOG JEZIKA</t>
  </si>
  <si>
    <t>DJEČJI VRTIĆ "VRTULJAK MARČANA"</t>
  </si>
  <si>
    <t>OIB: 37830921242</t>
  </si>
  <si>
    <t>PRIJEDLOG FINANCIJSKOG PLANA  ZA 2018</t>
  </si>
  <si>
    <t>BROJ</t>
  </si>
  <si>
    <t>FINANCIJSKI</t>
  </si>
  <si>
    <t>POZICIJA</t>
  </si>
  <si>
    <t>KONTA</t>
  </si>
  <si>
    <t>VRSTA PRIHODA / PRIMITAKA</t>
  </si>
  <si>
    <t>PLAN 2018.</t>
  </si>
  <si>
    <t>UKUPNO PRIHODI / PRIMICI</t>
  </si>
  <si>
    <t>Razdjel</t>
  </si>
  <si>
    <t>000</t>
  </si>
  <si>
    <t>PRIHODI</t>
  </si>
  <si>
    <t>Korisnik</t>
  </si>
  <si>
    <t>SREDSTVA OPĆINA MARČANA</t>
  </si>
  <si>
    <t>Izvor</t>
  </si>
  <si>
    <t>OPĆI PRIHODI IPRIMICI SUFINANCIRANJE RASHODA OPĆINA MARČANA</t>
  </si>
  <si>
    <t>P001</t>
  </si>
  <si>
    <t>PRIHODI IZ NADLEŽNOG PRORAČUNA ZA FINANC.RASHODA POSLOVANJA</t>
  </si>
  <si>
    <t>SREDSTVA PRORAČUNSKOG KORISNIKA</t>
  </si>
  <si>
    <t>PRIHODI IZ PRORAČUNA ŽUPANIJE</t>
  </si>
  <si>
    <t>P002</t>
  </si>
  <si>
    <t>TEKUĆA POMOĆ IST.ŽUPANIJA (ZAVIČAJNA NASTAVA)</t>
  </si>
  <si>
    <t>FINANCIJSKI PRIHODI</t>
  </si>
  <si>
    <t>P003</t>
  </si>
  <si>
    <t>KAMATE NA DEPOZITE PO VIĐENJU</t>
  </si>
  <si>
    <t>P004</t>
  </si>
  <si>
    <t>PRIHODI OD ZATEZNIH KAMATA</t>
  </si>
  <si>
    <t>UČENJE STRANOG JEZIKA</t>
  </si>
  <si>
    <t>P005</t>
  </si>
  <si>
    <t>PRIHODI OD PRUŽENIH USLUGA - UČENJE STRANOG JEZIKA</t>
  </si>
  <si>
    <t>PRIHODI BORAVAK SOCIJALNI PROGRAM</t>
  </si>
  <si>
    <t>P006</t>
  </si>
  <si>
    <t>SUFINANCIRANJE SMJEŠTAJA BORAVKA - SOCIJALNI PROGRAM</t>
  </si>
  <si>
    <t>PRIHODI OD UPLATA RODITELJA</t>
  </si>
  <si>
    <t>P007</t>
  </si>
  <si>
    <t>SUFINANCIRANJE BORAVKA UPLATE RODITELJI</t>
  </si>
  <si>
    <t>TEK.POMOĆI DRŽAVNI PRORAČUN</t>
  </si>
  <si>
    <t>P008</t>
  </si>
  <si>
    <t>TEKUČA POMOĆ DRŽAVNI PRORAČUN PROGRAM PREDŠKOLE</t>
  </si>
  <si>
    <t>DONACIJE</t>
  </si>
  <si>
    <t>P009</t>
  </si>
  <si>
    <t>DONACIJE- OSTALE</t>
  </si>
  <si>
    <t>VRSTA RASHODA / IZDATAKA</t>
  </si>
  <si>
    <t>UKUPNO RASHODI / IZDACI</t>
  </si>
  <si>
    <t>001</t>
  </si>
  <si>
    <t>RASHODI</t>
  </si>
  <si>
    <t>Program</t>
  </si>
  <si>
    <t>1000</t>
  </si>
  <si>
    <t>Aktivnost</t>
  </si>
  <si>
    <t>A100001</t>
  </si>
  <si>
    <t>Rashodi za zaposlene 1.1.</t>
  </si>
  <si>
    <t>R001</t>
  </si>
  <si>
    <t>PLAĆE ZA REDOVAN RAD</t>
  </si>
  <si>
    <t>R002</t>
  </si>
  <si>
    <t>OSTALI RASHODI ZA ZAPOSLENE</t>
  </si>
  <si>
    <t>R003</t>
  </si>
  <si>
    <t>DOPRINOSI ZA OBVEZNO ZDRAVSTVENO OSIGURANJE</t>
  </si>
  <si>
    <t>R004</t>
  </si>
  <si>
    <t>DOPRINOSI ZA OSIGURANJE - OZLJEDA NA RADU</t>
  </si>
  <si>
    <t>R005</t>
  </si>
  <si>
    <t>DOPRINOSI ZA OBVEZNO OSIGURANJE U SLUČAJU NEZAPOSLENOSTI</t>
  </si>
  <si>
    <t>A100002</t>
  </si>
  <si>
    <t>Materijalni rashodi 1.1.</t>
  </si>
  <si>
    <t>R006</t>
  </si>
  <si>
    <t>NAKNADE ZA PRIJEVOZ NA POSAO I S POSLA</t>
  </si>
  <si>
    <t>R007</t>
  </si>
  <si>
    <t>SISTEMATSKI PREGLEDI ZAPOSLENIKA</t>
  </si>
  <si>
    <t>R008</t>
  </si>
  <si>
    <t>NAKNADE ZA RAD UPRAVNOG VIJEĆA</t>
  </si>
  <si>
    <t>OPĆI PRIHODI I PRIMICI SUF. BOŽIĆNO DARIVANJE DJECE</t>
  </si>
  <si>
    <t>4000</t>
  </si>
  <si>
    <t>Božićno darivanje predškolske djece</t>
  </si>
  <si>
    <t>A000002</t>
  </si>
  <si>
    <t>Usluge pripreme kuće Djeda Mraza</t>
  </si>
  <si>
    <t>R009</t>
  </si>
  <si>
    <t>OSTALE USLUGE-USLUGE PRIPREME KUĆE DJEDA MRAZA</t>
  </si>
  <si>
    <t>A400000</t>
  </si>
  <si>
    <t>Poklon paketi</t>
  </si>
  <si>
    <t>R010</t>
  </si>
  <si>
    <t>BOŽIĆNO DARIVANJE PREDŠKOLSKE DJECE</t>
  </si>
  <si>
    <t>4050</t>
  </si>
  <si>
    <t>Zavičajna nastava</t>
  </si>
  <si>
    <t>Uredski i ostali potrošni materijal</t>
  </si>
  <si>
    <t>R011</t>
  </si>
  <si>
    <t>UREDSKI MATERIJAL I OSTALI MATERIJALNI RASHODI</t>
  </si>
  <si>
    <t>Usluga prijevoza djece</t>
  </si>
  <si>
    <t>R012</t>
  </si>
  <si>
    <t>USLUGE PRIJEVOZA DJECE</t>
  </si>
  <si>
    <t>A100003</t>
  </si>
  <si>
    <t>Tiskanje materijala</t>
  </si>
  <si>
    <t>R013</t>
  </si>
  <si>
    <t>USLUGE PROMIDŽBE I INF - TISKANJE MATERIJALA</t>
  </si>
  <si>
    <t>A100006</t>
  </si>
  <si>
    <t>Financijski rashodi  1.7.</t>
  </si>
  <si>
    <t>R014</t>
  </si>
  <si>
    <t>BANKARSKE USLUGE I USLUGE PLATNOG PROMETA</t>
  </si>
  <si>
    <t>6000</t>
  </si>
  <si>
    <t>Učenje stranog jezika</t>
  </si>
  <si>
    <t>A600001</t>
  </si>
  <si>
    <t>R015</t>
  </si>
  <si>
    <t>PLAĆE ZA PREKOVREMENI RAD-RADIONICA STRANOG JEZIKA</t>
  </si>
  <si>
    <t>R016</t>
  </si>
  <si>
    <t>DOPRINOS ZA OBVEZNO ZDRAVSTVENO OSIGURANJE-*RADIONICA STRANO JEZIKA</t>
  </si>
  <si>
    <t>R017</t>
  </si>
  <si>
    <t>DOPRIN0S ZA OBV.ZDR.OSIGURANJE ZAŠTITE ZDRAVLJA NA RADU-RADINICA STRANOG JEZIKA</t>
  </si>
  <si>
    <t>R018</t>
  </si>
  <si>
    <t>DOPRINOS ZA OBV.OSIGURANJE U SLUČAJU NEZAPOSLENOSTI-RADIONIC STRANOG JEZIKA</t>
  </si>
  <si>
    <t>R019</t>
  </si>
  <si>
    <t>MATERIJAL ZA RADIONICU UČENJA ENGL.JEZIKA</t>
  </si>
  <si>
    <t>R020</t>
  </si>
  <si>
    <t>USLUGA PRIJEVOZA</t>
  </si>
  <si>
    <t>R021</t>
  </si>
  <si>
    <t>GRAFIČKA OBRADA I TISAK -PUBLIKACIJA PROJEKTA</t>
  </si>
  <si>
    <t>Materijalni rashodi 4.0.</t>
  </si>
  <si>
    <t>R022</t>
  </si>
  <si>
    <t>SLUŽBENA PUTOVANJA</t>
  </si>
  <si>
    <t>R023</t>
  </si>
  <si>
    <t>NAKNADA ZA KORIŠTENJE OSOBNOG AUTOMOBILA U SLUŽBENE SVRHE</t>
  </si>
  <si>
    <t>R024</t>
  </si>
  <si>
    <t>OSTALI MATERIJAL ZA POTREBE REDOVNOG POSLOVANJA</t>
  </si>
  <si>
    <t>R025</t>
  </si>
  <si>
    <t>UREDSKI MATERIJAL I STRUČNA LITERATURA</t>
  </si>
  <si>
    <t>R026</t>
  </si>
  <si>
    <t>MATERIJAL ZA DIDAKTIKU</t>
  </si>
  <si>
    <t>R027</t>
  </si>
  <si>
    <t>USLUGA PRIJEVOZA DJECE - IZLETI</t>
  </si>
  <si>
    <t>R028</t>
  </si>
  <si>
    <t>USLUGE TELEFONA I POŠTE</t>
  </si>
  <si>
    <t>R029</t>
  </si>
  <si>
    <t>USLUGE TEKUĆEG I INVESTICIJSKOG ODRŽAVANJA</t>
  </si>
  <si>
    <t>R030</t>
  </si>
  <si>
    <t>USLUGE PROMIDŽBE - OBJAVA OGLASA</t>
  </si>
  <si>
    <t>R031</t>
  </si>
  <si>
    <t>GRAFIČKA OBRADA I TISAK - PUBLIKACIJA PROJEKTA</t>
  </si>
  <si>
    <t>R032</t>
  </si>
  <si>
    <t>KOMUNALNE USLUGE</t>
  </si>
  <si>
    <t>R033</t>
  </si>
  <si>
    <t>ZDRAVSTVENE USLUGE-ZDRAVSTVENI PREGLEDI, LABORATORIJSKE USLUE</t>
  </si>
  <si>
    <t>R034</t>
  </si>
  <si>
    <t>UGOVORI O DJELU</t>
  </si>
  <si>
    <t>R035</t>
  </si>
  <si>
    <t>USLUGA ODRŽAVANJA WEB STRANICE</t>
  </si>
  <si>
    <t>R036</t>
  </si>
  <si>
    <t>OSTALE USLUGE</t>
  </si>
  <si>
    <t>R037</t>
  </si>
  <si>
    <t>REPREZENTACIJA-PRIJEMI I UZVRATNI POSJETI</t>
  </si>
  <si>
    <t>R038</t>
  </si>
  <si>
    <t>PRISTOJBE I NAKNADE</t>
  </si>
  <si>
    <t>R039</t>
  </si>
  <si>
    <t>OSTALI NESPOMENUTI RASHODI POSLOVANJA</t>
  </si>
  <si>
    <t>R040</t>
  </si>
  <si>
    <t>A100005</t>
  </si>
  <si>
    <t>Financijski rashodi 4.0</t>
  </si>
  <si>
    <t>R041</t>
  </si>
  <si>
    <t>ZATEZNE KAMATE</t>
  </si>
  <si>
    <t>Tekući projekt</t>
  </si>
  <si>
    <t>T100010</t>
  </si>
  <si>
    <t>Nabava opreme 4.0</t>
  </si>
  <si>
    <t>R042</t>
  </si>
  <si>
    <t>UREDSKA OPREMA I NAMJEŠTAJ</t>
  </si>
  <si>
    <t>R043</t>
  </si>
  <si>
    <t>OSTALA OPREMA ZA ODRŽAVANJE I ZAŠTITU</t>
  </si>
  <si>
    <t>R044</t>
  </si>
  <si>
    <t>OPREMA ZA KUHINJU</t>
  </si>
  <si>
    <t>A100004</t>
  </si>
  <si>
    <t>Materijalni rashodi 4.1.</t>
  </si>
  <si>
    <t>R045</t>
  </si>
  <si>
    <t>STRUČNO USAVRŠAVANJE ZAPOSLENIKA</t>
  </si>
  <si>
    <t>R046</t>
  </si>
  <si>
    <t>MATERIJAL ZA ČIŠĆENJE I ODRŽAVANJE, HIGIJENSKE POTREBE I NJEU</t>
  </si>
  <si>
    <t>R047</t>
  </si>
  <si>
    <t>NAMIRNICE ZA PRIPREMU OBROKA</t>
  </si>
  <si>
    <t>R048</t>
  </si>
  <si>
    <t>DIDAKTIČKI MATERIJAL</t>
  </si>
  <si>
    <t>R049</t>
  </si>
  <si>
    <t>ENERGIJA</t>
  </si>
  <si>
    <t>R050</t>
  </si>
  <si>
    <t>SITAN INVENTAR</t>
  </si>
  <si>
    <t>R051</t>
  </si>
  <si>
    <t>SLUŽBENA, RADNA I ZAŠTITNA ODJEĆA I OBUĆA</t>
  </si>
  <si>
    <t>R052</t>
  </si>
  <si>
    <t>UGOVORI O DJELU - USLUGE PSIHOLOGA</t>
  </si>
  <si>
    <t>R053</t>
  </si>
  <si>
    <t>OSTALE USLUGE (USLUGE PRANJA, NADZOR ALARMA, ZAŠTITA NA RADU</t>
  </si>
  <si>
    <t>A000001</t>
  </si>
  <si>
    <t>Materijal za izradu božićnih ukrasa</t>
  </si>
  <si>
    <t>R054</t>
  </si>
  <si>
    <t>MATERIJAL ZA IZRADU BOŽIĆNH UKRASA</t>
  </si>
  <si>
    <t>A000003</t>
  </si>
  <si>
    <t>Usluga Djeda Mraza</t>
  </si>
  <si>
    <t>R055</t>
  </si>
  <si>
    <t>OSTALE USLUGE-USLUGE DJEDA MRAZA</t>
  </si>
  <si>
    <t>2000</t>
  </si>
  <si>
    <t>Program predškole</t>
  </si>
  <si>
    <t>A200001</t>
  </si>
  <si>
    <t>Materijalni rashodi 5.1.</t>
  </si>
  <si>
    <t>R056</t>
  </si>
  <si>
    <t>MATERIJALNI RASHODI PROGRAMA PREDŠKOLE</t>
  </si>
  <si>
    <t>A100007</t>
  </si>
  <si>
    <t>Materijalni rashodi 6.1.</t>
  </si>
  <si>
    <t>R057</t>
  </si>
  <si>
    <t>MATERIJAL I SIROVINE- PREHRAMBENI ARTIKLI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</si>
</sst>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[$%]"/>
  </numFmts>
  <fonts count="4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MS Sans Serif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MS Sans Serif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63"/>
        <bgColor indexed="59"/>
      </patternFill>
    </fill>
    <fill>
      <patternFill patternType="solid">
        <fgColor indexed="18"/>
        <bgColor indexed="3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" fillId="0" borderId="0"/>
    <xf numFmtId="0" fontId="41" fillId="4" borderId="7" applyNumberFormat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7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18" fillId="0" borderId="11" xfId="0" applyNumberFormat="1" applyFont="1" applyFill="1" applyBorder="1" applyAlignment="1" applyProtection="1">
      <alignment horizontal="left"/>
    </xf>
    <xf numFmtId="0" fontId="18" fillId="0" borderId="12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" fontId="18" fillId="18" borderId="12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right"/>
    </xf>
    <xf numFmtId="0" fontId="19" fillId="18" borderId="10" xfId="0" applyFont="1" applyFill="1" applyBorder="1" applyAlignment="1">
      <alignment horizontal="left"/>
    </xf>
    <xf numFmtId="0" fontId="20" fillId="18" borderId="11" xfId="0" applyNumberFormat="1" applyFont="1" applyFill="1" applyBorder="1" applyAlignment="1" applyProtection="1"/>
    <xf numFmtId="4" fontId="18" fillId="0" borderId="12" xfId="0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Border="1" applyAlignment="1" applyProtection="1"/>
    <xf numFmtId="4" fontId="18" fillId="0" borderId="12" xfId="0" applyNumberFormat="1" applyFont="1" applyBorder="1" applyAlignment="1">
      <alignment horizontal="right"/>
    </xf>
    <xf numFmtId="4" fontId="18" fillId="18" borderId="12" xfId="0" applyNumberFormat="1" applyFont="1" applyFill="1" applyBorder="1" applyAlignment="1" applyProtection="1">
      <alignment horizontal="right" wrapText="1"/>
    </xf>
    <xf numFmtId="4" fontId="18" fillId="19" borderId="10" xfId="0" applyNumberFormat="1" applyFont="1" applyFill="1" applyBorder="1" applyAlignment="1">
      <alignment horizontal="right"/>
    </xf>
    <xf numFmtId="4" fontId="18" fillId="19" borderId="12" xfId="0" applyNumberFormat="1" applyFont="1" applyFill="1" applyBorder="1" applyAlignment="1" applyProtection="1">
      <alignment horizontal="right" wrapText="1"/>
    </xf>
    <xf numFmtId="4" fontId="18" fillId="18" borderId="10" xfId="0" applyNumberFormat="1" applyFont="1" applyFill="1" applyBorder="1" applyAlignment="1">
      <alignment horizontal="right"/>
    </xf>
    <xf numFmtId="0" fontId="20" fillId="0" borderId="12" xfId="0" applyNumberFormat="1" applyFont="1" applyFill="1" applyBorder="1" applyAlignment="1" applyProtection="1">
      <alignment wrapText="1"/>
    </xf>
    <xf numFmtId="0" fontId="20" fillId="18" borderId="12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1" fontId="20" fillId="0" borderId="0" xfId="0" applyNumberFormat="1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right"/>
    </xf>
    <xf numFmtId="1" fontId="19" fillId="16" borderId="14" xfId="0" applyNumberFormat="1" applyFont="1" applyFill="1" applyBorder="1" applyAlignment="1">
      <alignment horizontal="right" vertical="top" wrapText="1"/>
    </xf>
    <xf numFmtId="1" fontId="19" fillId="16" borderId="16" xfId="0" applyNumberFormat="1" applyFont="1" applyFill="1" applyBorder="1" applyAlignment="1">
      <alignment horizontal="left" wrapText="1"/>
    </xf>
    <xf numFmtId="0" fontId="19" fillId="0" borderId="12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" fontId="20" fillId="0" borderId="18" xfId="0" applyNumberFormat="1" applyFont="1" applyBorder="1" applyAlignment="1">
      <alignment horizontal="left" wrapText="1"/>
    </xf>
    <xf numFmtId="4" fontId="20" fillId="0" borderId="19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/>
    <xf numFmtId="4" fontId="20" fillId="0" borderId="19" xfId="0" applyNumberFormat="1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right" vertical="center" wrapText="1"/>
    </xf>
    <xf numFmtId="4" fontId="20" fillId="0" borderId="20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left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/>
    <xf numFmtId="4" fontId="20" fillId="0" borderId="22" xfId="0" applyNumberFormat="1" applyFont="1" applyBorder="1" applyAlignment="1">
      <alignment horizont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23" xfId="0" applyNumberFormat="1" applyFont="1" applyBorder="1"/>
    <xf numFmtId="1" fontId="20" fillId="0" borderId="24" xfId="0" applyNumberFormat="1" applyFont="1" applyBorder="1" applyAlignment="1">
      <alignment wrapText="1"/>
    </xf>
    <xf numFmtId="4" fontId="20" fillId="0" borderId="25" xfId="0" applyNumberFormat="1" applyFont="1" applyBorder="1"/>
    <xf numFmtId="4" fontId="20" fillId="0" borderId="26" xfId="0" applyNumberFormat="1" applyFont="1" applyBorder="1"/>
    <xf numFmtId="1" fontId="19" fillId="0" borderId="27" xfId="0" applyNumberFormat="1" applyFont="1" applyBorder="1" applyAlignment="1">
      <alignment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1" fontId="19" fillId="16" borderId="18" xfId="0" applyNumberFormat="1" applyFont="1" applyFill="1" applyBorder="1" applyAlignment="1">
      <alignment horizontal="left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1" fontId="20" fillId="16" borderId="29" xfId="0" applyNumberFormat="1" applyFont="1" applyFill="1" applyBorder="1" applyAlignment="1">
      <alignment horizontal="left" wrapText="1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3" fontId="28" fillId="0" borderId="0" xfId="0" applyNumberFormat="1" applyFont="1" applyFill="1" applyBorder="1" applyAlignment="1" applyProtection="1"/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left" vertical="center"/>
    </xf>
    <xf numFmtId="3" fontId="1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left" wrapText="1"/>
    </xf>
    <xf numFmtId="3" fontId="18" fillId="0" borderId="0" xfId="0" applyNumberFormat="1" applyFont="1" applyFill="1" applyBorder="1" applyAlignment="1" applyProtection="1"/>
    <xf numFmtId="0" fontId="29" fillId="0" borderId="0" xfId="0" applyFont="1" applyBorder="1" applyAlignment="1">
      <alignment horizontal="left" vertical="center"/>
    </xf>
    <xf numFmtId="0" fontId="30" fillId="0" borderId="0" xfId="0" applyNumberFormat="1" applyFont="1" applyFill="1" applyBorder="1" applyAlignment="1" applyProtection="1"/>
    <xf numFmtId="0" fontId="31" fillId="16" borderId="0" xfId="0" applyNumberFormat="1" applyFont="1" applyFill="1" applyBorder="1" applyAlignment="1" applyProtection="1">
      <alignment horizontal="center"/>
    </xf>
    <xf numFmtId="0" fontId="32" fillId="16" borderId="0" xfId="0" applyNumberFormat="1" applyFont="1" applyFill="1" applyBorder="1" applyAlignment="1" applyProtection="1">
      <alignment wrapText="1"/>
    </xf>
    <xf numFmtId="0" fontId="32" fillId="16" borderId="0" xfId="0" applyNumberFormat="1" applyFont="1" applyFill="1" applyBorder="1" applyAlignment="1" applyProtection="1"/>
    <xf numFmtId="0" fontId="33" fillId="16" borderId="11" xfId="0" applyNumberFormat="1" applyFont="1" applyFill="1" applyBorder="1" applyAlignment="1" applyProtection="1">
      <alignment horizontal="center" vertical="center" wrapText="1"/>
    </xf>
    <xf numFmtId="0" fontId="18" fillId="16" borderId="12" xfId="0" applyNumberFormat="1" applyFont="1" applyFill="1" applyBorder="1" applyAlignment="1" applyProtection="1">
      <alignment horizontal="center" vertical="center" wrapText="1"/>
    </xf>
    <xf numFmtId="0" fontId="33" fillId="16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/>
    </xf>
    <xf numFmtId="0" fontId="34" fillId="0" borderId="1" xfId="0" applyNumberFormat="1" applyFont="1" applyFill="1" applyBorder="1" applyAlignment="1" applyProtection="1">
      <alignment wrapText="1"/>
    </xf>
    <xf numFmtId="0" fontId="31" fillId="0" borderId="1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5" fillId="12" borderId="1" xfId="0" applyFont="1" applyFill="1" applyBorder="1" applyAlignment="1">
      <alignment wrapText="1"/>
    </xf>
    <xf numFmtId="4" fontId="35" fillId="12" borderId="1" xfId="0" applyNumberFormat="1" applyFont="1" applyFill="1" applyBorder="1" applyAlignment="1">
      <alignment wrapText="1"/>
    </xf>
    <xf numFmtId="4" fontId="36" fillId="0" borderId="0" xfId="0" applyNumberFormat="1" applyFont="1"/>
    <xf numFmtId="0" fontId="36" fillId="0" borderId="0" xfId="0" applyFont="1"/>
    <xf numFmtId="0" fontId="37" fillId="20" borderId="1" xfId="0" applyFont="1" applyFill="1" applyBorder="1"/>
    <xf numFmtId="4" fontId="37" fillId="20" borderId="1" xfId="0" applyNumberFormat="1" applyFont="1" applyFill="1" applyBorder="1"/>
    <xf numFmtId="164" fontId="37" fillId="20" borderId="1" xfId="0" applyNumberFormat="1" applyFont="1" applyFill="1" applyBorder="1"/>
    <xf numFmtId="0" fontId="35" fillId="12" borderId="1" xfId="0" applyFont="1" applyFill="1" applyBorder="1"/>
    <xf numFmtId="4" fontId="35" fillId="12" borderId="1" xfId="0" applyNumberFormat="1" applyFont="1" applyFill="1" applyBorder="1"/>
    <xf numFmtId="164" fontId="35" fillId="12" borderId="1" xfId="0" applyNumberFormat="1" applyFont="1" applyFill="1" applyBorder="1"/>
    <xf numFmtId="0" fontId="37" fillId="21" borderId="1" xfId="0" applyFont="1" applyFill="1" applyBorder="1"/>
    <xf numFmtId="4" fontId="37" fillId="21" borderId="1" xfId="0" applyNumberFormat="1" applyFont="1" applyFill="1" applyBorder="1"/>
    <xf numFmtId="164" fontId="37" fillId="21" borderId="1" xfId="0" applyNumberFormat="1" applyFont="1" applyFill="1" applyBorder="1"/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wrapText="1"/>
    </xf>
    <xf numFmtId="4" fontId="37" fillId="0" borderId="1" xfId="0" applyNumberFormat="1" applyFont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0" borderId="0" xfId="0" applyFont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wrapText="1"/>
    </xf>
    <xf numFmtId="4" fontId="36" fillId="0" borderId="1" xfId="0" applyNumberFormat="1" applyFont="1" applyBorder="1" applyAlignment="1">
      <alignment wrapText="1"/>
    </xf>
    <xf numFmtId="164" fontId="36" fillId="0" borderId="1" xfId="0" applyNumberFormat="1" applyFont="1" applyBorder="1" applyAlignment="1">
      <alignment wrapText="1"/>
    </xf>
    <xf numFmtId="4" fontId="36" fillId="0" borderId="1" xfId="0" applyNumberFormat="1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16" fillId="0" borderId="0" xfId="0" applyFont="1"/>
    <xf numFmtId="0" fontId="39" fillId="0" borderId="0" xfId="0" applyFont="1"/>
    <xf numFmtId="0" fontId="37" fillId="0" borderId="19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5" fillId="22" borderId="0" xfId="0" applyFont="1" applyFill="1" applyAlignment="1">
      <alignment wrapText="1"/>
    </xf>
    <xf numFmtId="4" fontId="35" fillId="22" borderId="0" xfId="0" applyNumberFormat="1" applyFont="1" applyFill="1"/>
    <xf numFmtId="0" fontId="35" fillId="23" borderId="1" xfId="0" applyFont="1" applyFill="1" applyBorder="1" applyAlignment="1">
      <alignment wrapText="1"/>
    </xf>
    <xf numFmtId="4" fontId="35" fillId="23" borderId="1" xfId="0" applyNumberFormat="1" applyFont="1" applyFill="1" applyBorder="1"/>
    <xf numFmtId="0" fontId="37" fillId="20" borderId="1" xfId="0" applyFont="1" applyFill="1" applyBorder="1" applyAlignment="1">
      <alignment wrapText="1"/>
    </xf>
    <xf numFmtId="0" fontId="37" fillId="21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left" wrapText="1"/>
    </xf>
    <xf numFmtId="4" fontId="40" fillId="0" borderId="1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left" wrapText="1"/>
    </xf>
    <xf numFmtId="4" fontId="40" fillId="0" borderId="0" xfId="0" applyNumberFormat="1" applyFont="1" applyAlignment="1">
      <alignment wrapText="1"/>
    </xf>
    <xf numFmtId="0" fontId="37" fillId="0" borderId="22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wrapText="1"/>
    </xf>
    <xf numFmtId="4" fontId="35" fillId="22" borderId="1" xfId="0" applyNumberFormat="1" applyFont="1" applyFill="1" applyBorder="1"/>
    <xf numFmtId="0" fontId="18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18" borderId="10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8" fillId="19" borderId="12" xfId="0" applyNumberFormat="1" applyFont="1" applyFill="1" applyBorder="1" applyAlignment="1" applyProtection="1">
      <alignment horizontal="left" wrapText="1"/>
    </xf>
    <xf numFmtId="0" fontId="18" fillId="18" borderId="12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/>
    </xf>
    <xf numFmtId="0" fontId="22" fillId="0" borderId="32" xfId="0" applyNumberFormat="1" applyFont="1" applyFill="1" applyBorder="1" applyAlignment="1" applyProtection="1">
      <alignment horizontal="left" wrapText="1"/>
    </xf>
    <xf numFmtId="0" fontId="22" fillId="0" borderId="32" xfId="0" applyNumberFormat="1" applyFont="1" applyFill="1" applyBorder="1" applyAlignment="1" applyProtection="1">
      <alignment horizontal="center" vertical="center"/>
    </xf>
    <xf numFmtId="0" fontId="31" fillId="0" borderId="1" xfId="0" applyNumberFormat="1" applyFont="1" applyFill="1" applyBorder="1" applyAlignment="1" applyProtection="1">
      <alignment horizontal="left"/>
    </xf>
    <xf numFmtId="0" fontId="38" fillId="0" borderId="0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 1" xfId="25"/>
    <cellStyle name="Calculation" xfId="26" builtinId="22" customBuiltin="1"/>
    <cellStyle name="Check Cell" xfId="27" builtinId="23" customBuiltin="1"/>
    <cellStyle name="Explanatory Text" xfId="28" builtinId="53" customBuiltin="1"/>
    <cellStyle name="Good 1" xfId="29"/>
    <cellStyle name="Heading 1 1" xfId="30"/>
    <cellStyle name="Heading 2 1" xfId="3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 1" xfId="36"/>
    <cellStyle name="Normal" xfId="0" builtinId="0"/>
    <cellStyle name="Normalno 2" xfId="37"/>
    <cellStyle name="Note 1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9050" y="485775"/>
          <a:ext cx="1047750" cy="14382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1133475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9525" y="485775"/>
          <a:ext cx="1047750" cy="14382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1133475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19050" y="4162425"/>
          <a:ext cx="1047750" cy="14192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16</xdr:row>
      <xdr:rowOff>1133475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9525" y="4162425"/>
          <a:ext cx="1047750" cy="14192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30</xdr:row>
      <xdr:rowOff>1133475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19050" y="7962900"/>
          <a:ext cx="1047750" cy="14382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30</xdr:row>
      <xdr:rowOff>1133475</xdr:rowOff>
    </xdr:to>
    <xdr:sp macro="" textlink="">
      <xdr:nvSpPr>
        <xdr:cNvPr id="2054" name="Line 2"/>
        <xdr:cNvSpPr>
          <a:spLocks noChangeShapeType="1"/>
        </xdr:cNvSpPr>
      </xdr:nvSpPr>
      <xdr:spPr bwMode="auto">
        <a:xfrm>
          <a:off x="9525" y="7962900"/>
          <a:ext cx="1047750" cy="14382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</sheetPr>
  <dimension ref="A1:J27"/>
  <sheetViews>
    <sheetView topLeftCell="A4" workbookViewId="0">
      <selection activeCell="G13" sqref="G13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21.7109375" style="1" customWidth="1"/>
    <col min="6" max="6" width="15" style="1" customWidth="1"/>
    <col min="7" max="7" width="15.140625" style="1" customWidth="1"/>
    <col min="8" max="8" width="16" style="1" customWidth="1"/>
    <col min="9" max="9" width="16.42578125" style="1" customWidth="1"/>
    <col min="10" max="16384" width="11.42578125" style="1"/>
  </cols>
  <sheetData>
    <row r="1" spans="1:10" x14ac:dyDescent="0.2">
      <c r="A1" s="141" t="s">
        <v>0</v>
      </c>
      <c r="B1" s="141"/>
      <c r="C1" s="141"/>
      <c r="D1" s="141"/>
      <c r="E1" s="141"/>
      <c r="F1" s="141"/>
      <c r="G1" s="141"/>
      <c r="H1" s="141"/>
    </row>
    <row r="3" spans="1:10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10" ht="48" customHeight="1" x14ac:dyDescent="0.2">
      <c r="A4" s="142" t="s">
        <v>1</v>
      </c>
      <c r="B4" s="142"/>
      <c r="C4" s="142"/>
      <c r="D4" s="142"/>
      <c r="E4" s="142"/>
      <c r="F4" s="142"/>
      <c r="G4" s="142"/>
      <c r="H4" s="142"/>
      <c r="I4" s="142"/>
    </row>
    <row r="5" spans="1:10" ht="26.25" customHeight="1" x14ac:dyDescent="0.2">
      <c r="A5" s="142" t="s">
        <v>2</v>
      </c>
      <c r="B5" s="142"/>
      <c r="C5" s="142"/>
      <c r="D5" s="142"/>
      <c r="E5" s="142"/>
      <c r="F5" s="142"/>
      <c r="G5" s="142"/>
      <c r="H5" s="142"/>
      <c r="I5" s="142"/>
    </row>
    <row r="6" spans="1:10" ht="15.75" customHeight="1" x14ac:dyDescent="0.2">
      <c r="A6" s="3"/>
      <c r="B6" s="4"/>
      <c r="C6" s="4"/>
      <c r="D6" s="4"/>
      <c r="E6" s="4"/>
      <c r="F6" s="4"/>
    </row>
    <row r="7" spans="1:10" ht="27.75" customHeight="1" x14ac:dyDescent="0.2">
      <c r="A7" s="5"/>
      <c r="B7" s="6"/>
      <c r="C7" s="6"/>
      <c r="D7" s="7"/>
      <c r="E7" s="8"/>
      <c r="F7" s="9" t="s">
        <v>3</v>
      </c>
      <c r="G7" s="9" t="s">
        <v>4</v>
      </c>
      <c r="H7" s="9" t="s">
        <v>5</v>
      </c>
      <c r="I7" s="10" t="s">
        <v>6</v>
      </c>
      <c r="J7" s="11"/>
    </row>
    <row r="8" spans="1:10" ht="27.75" customHeight="1" x14ac:dyDescent="0.2">
      <c r="A8" s="143" t="s">
        <v>7</v>
      </c>
      <c r="B8" s="143"/>
      <c r="C8" s="143"/>
      <c r="D8" s="143"/>
      <c r="E8" s="143"/>
      <c r="F8" s="12">
        <f>+F9+F10</f>
        <v>1593160</v>
      </c>
      <c r="G8" s="12">
        <f>+G9+G10</f>
        <v>1693610</v>
      </c>
      <c r="H8" s="12">
        <f>H9+H10</f>
        <v>1666687</v>
      </c>
      <c r="I8" s="12">
        <f>+I9+I10</f>
        <v>1668340</v>
      </c>
      <c r="J8" s="13"/>
    </row>
    <row r="9" spans="1:10" ht="22.5" customHeight="1" x14ac:dyDescent="0.2">
      <c r="A9" s="144" t="s">
        <v>8</v>
      </c>
      <c r="B9" s="144"/>
      <c r="C9" s="144"/>
      <c r="D9" s="144"/>
      <c r="E9" s="144"/>
      <c r="F9" s="14">
        <v>1593160</v>
      </c>
      <c r="G9" s="14">
        <v>1693610</v>
      </c>
      <c r="H9" s="14">
        <v>1666687</v>
      </c>
      <c r="I9" s="14">
        <v>1668340</v>
      </c>
    </row>
    <row r="10" spans="1:10" ht="22.5" customHeight="1" x14ac:dyDescent="0.2">
      <c r="A10" s="145" t="s">
        <v>9</v>
      </c>
      <c r="B10" s="145"/>
      <c r="C10" s="145"/>
      <c r="D10" s="145"/>
      <c r="E10" s="145"/>
      <c r="F10" s="14">
        <v>0</v>
      </c>
      <c r="G10" s="14">
        <v>0</v>
      </c>
      <c r="H10" s="14">
        <v>0</v>
      </c>
      <c r="I10" s="14">
        <v>0</v>
      </c>
    </row>
    <row r="11" spans="1:10" ht="22.5" customHeight="1" x14ac:dyDescent="0.2">
      <c r="A11" s="15" t="s">
        <v>10</v>
      </c>
      <c r="B11" s="16"/>
      <c r="C11" s="16"/>
      <c r="D11" s="16"/>
      <c r="E11" s="16"/>
      <c r="F11" s="12">
        <f>+F12+F13</f>
        <v>1601976.19</v>
      </c>
      <c r="G11" s="12">
        <f>+G12+G13</f>
        <v>1693610</v>
      </c>
      <c r="H11" s="12">
        <f>+H12+H13</f>
        <v>1666687</v>
      </c>
      <c r="I11" s="12">
        <f>+I12+I13</f>
        <v>1668340</v>
      </c>
    </row>
    <row r="12" spans="1:10" ht="22.5" customHeight="1" x14ac:dyDescent="0.2">
      <c r="A12" s="144" t="s">
        <v>11</v>
      </c>
      <c r="B12" s="144"/>
      <c r="C12" s="144"/>
      <c r="D12" s="144"/>
      <c r="E12" s="144"/>
      <c r="F12" s="14">
        <v>1591976.19</v>
      </c>
      <c r="G12" s="14">
        <v>1675610</v>
      </c>
      <c r="H12" s="14">
        <v>1648687</v>
      </c>
      <c r="I12" s="17">
        <v>1650340</v>
      </c>
      <c r="J12" s="18"/>
    </row>
    <row r="13" spans="1:10" ht="22.5" customHeight="1" x14ac:dyDescent="0.2">
      <c r="A13" s="146" t="s">
        <v>12</v>
      </c>
      <c r="B13" s="146"/>
      <c r="C13" s="146"/>
      <c r="D13" s="146"/>
      <c r="E13" s="146"/>
      <c r="F13" s="19">
        <v>10000</v>
      </c>
      <c r="G13" s="19">
        <v>18000</v>
      </c>
      <c r="H13" s="19">
        <v>18000</v>
      </c>
      <c r="I13" s="17">
        <v>18000</v>
      </c>
      <c r="J13" s="18"/>
    </row>
    <row r="14" spans="1:10" ht="22.5" customHeight="1" x14ac:dyDescent="0.2">
      <c r="A14" s="143" t="s">
        <v>13</v>
      </c>
      <c r="B14" s="143"/>
      <c r="C14" s="143"/>
      <c r="D14" s="143"/>
      <c r="E14" s="143"/>
      <c r="F14" s="20">
        <f>+F8-F11</f>
        <v>-8816.1899999999441</v>
      </c>
      <c r="G14" s="20">
        <f>+G8-G11</f>
        <v>0</v>
      </c>
      <c r="H14" s="20">
        <f>+H8-H11</f>
        <v>0</v>
      </c>
      <c r="I14" s="20">
        <f>+I8-I11</f>
        <v>0</v>
      </c>
    </row>
    <row r="15" spans="1:10" ht="25.5" customHeight="1" x14ac:dyDescent="0.2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10" ht="27.75" customHeight="1" x14ac:dyDescent="0.2">
      <c r="A16" s="5"/>
      <c r="B16" s="6"/>
      <c r="C16" s="6"/>
      <c r="D16" s="7"/>
      <c r="E16" s="8"/>
      <c r="F16" s="9" t="s">
        <v>3</v>
      </c>
      <c r="G16" s="9" t="s">
        <v>4</v>
      </c>
      <c r="H16" s="9" t="s">
        <v>5</v>
      </c>
      <c r="I16" s="10" t="s">
        <v>6</v>
      </c>
    </row>
    <row r="17" spans="1:9" ht="30.75" customHeight="1" x14ac:dyDescent="0.2">
      <c r="A17" s="147" t="s">
        <v>14</v>
      </c>
      <c r="B17" s="147"/>
      <c r="C17" s="147"/>
      <c r="D17" s="147"/>
      <c r="E17" s="147"/>
      <c r="F17" s="21">
        <v>8816.19</v>
      </c>
      <c r="G17" s="21">
        <v>0</v>
      </c>
      <c r="H17" s="21">
        <v>0</v>
      </c>
      <c r="I17" s="22">
        <v>0</v>
      </c>
    </row>
    <row r="18" spans="1:9" ht="34.5" customHeight="1" x14ac:dyDescent="0.2">
      <c r="A18" s="148" t="s">
        <v>15</v>
      </c>
      <c r="B18" s="148"/>
      <c r="C18" s="148"/>
      <c r="D18" s="148"/>
      <c r="E18" s="148"/>
      <c r="F18" s="23">
        <v>8816.19</v>
      </c>
      <c r="G18" s="23">
        <v>0</v>
      </c>
      <c r="H18" s="23">
        <v>0</v>
      </c>
      <c r="I18" s="20">
        <v>0</v>
      </c>
    </row>
    <row r="19" spans="1:9" ht="25.5" customHeight="1" x14ac:dyDescent="0.2">
      <c r="A19" s="142"/>
      <c r="B19" s="142"/>
      <c r="C19" s="142"/>
      <c r="D19" s="142"/>
      <c r="E19" s="142"/>
      <c r="F19" s="142"/>
      <c r="G19" s="142"/>
      <c r="H19" s="142"/>
      <c r="I19" s="142"/>
    </row>
    <row r="20" spans="1:9" ht="27.75" customHeight="1" x14ac:dyDescent="0.2">
      <c r="A20" s="5"/>
      <c r="B20" s="6"/>
      <c r="C20" s="6"/>
      <c r="D20" s="7"/>
      <c r="E20" s="8"/>
      <c r="F20" s="9" t="s">
        <v>3</v>
      </c>
      <c r="G20" s="9" t="s">
        <v>4</v>
      </c>
      <c r="H20" s="9" t="s">
        <v>5</v>
      </c>
      <c r="I20" s="10" t="s">
        <v>6</v>
      </c>
    </row>
    <row r="21" spans="1:9" ht="22.5" customHeight="1" x14ac:dyDescent="0.2">
      <c r="A21" s="144" t="s">
        <v>16</v>
      </c>
      <c r="B21" s="144"/>
      <c r="C21" s="144"/>
      <c r="D21" s="144"/>
      <c r="E21" s="144"/>
      <c r="F21" s="24">
        <v>0</v>
      </c>
      <c r="G21" s="19">
        <v>0</v>
      </c>
      <c r="H21" s="19">
        <v>0</v>
      </c>
      <c r="I21" s="19">
        <v>0</v>
      </c>
    </row>
    <row r="22" spans="1:9" ht="33.75" customHeight="1" x14ac:dyDescent="0.2">
      <c r="A22" s="144" t="s">
        <v>17</v>
      </c>
      <c r="B22" s="144"/>
      <c r="C22" s="144"/>
      <c r="D22" s="144"/>
      <c r="E22" s="144"/>
      <c r="F22" s="24">
        <v>0</v>
      </c>
      <c r="G22" s="19">
        <v>0</v>
      </c>
      <c r="H22" s="19">
        <v>0</v>
      </c>
      <c r="I22" s="19">
        <v>0</v>
      </c>
    </row>
    <row r="23" spans="1:9" ht="22.5" customHeight="1" x14ac:dyDescent="0.2">
      <c r="A23" s="143" t="s">
        <v>18</v>
      </c>
      <c r="B23" s="143"/>
      <c r="C23" s="143"/>
      <c r="D23" s="143"/>
      <c r="E23" s="143"/>
      <c r="F23" s="25">
        <v>0</v>
      </c>
      <c r="G23" s="12">
        <f>G21-G22</f>
        <v>0</v>
      </c>
      <c r="H23" s="12">
        <f>H21-H22</f>
        <v>0</v>
      </c>
      <c r="I23" s="12">
        <f>I21-I22</f>
        <v>0</v>
      </c>
    </row>
    <row r="24" spans="1:9" ht="25.5" customHeight="1" x14ac:dyDescent="0.2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22.5" customHeight="1" x14ac:dyDescent="0.2">
      <c r="A25" s="144" t="s">
        <v>19</v>
      </c>
      <c r="B25" s="144"/>
      <c r="C25" s="144"/>
      <c r="D25" s="144"/>
      <c r="E25" s="144"/>
      <c r="F25" s="24">
        <v>0</v>
      </c>
      <c r="G25" s="19">
        <f>IF((G14+G18+G23)&lt;&gt;0,"NESLAGANJE ZBROJA",(G14+G18+G23))</f>
        <v>0</v>
      </c>
      <c r="H25" s="19">
        <f>IF((H14+H18+H23)&lt;&gt;0,"NESLAGANJE ZBROJA",(H14+H18+H23))</f>
        <v>0</v>
      </c>
      <c r="I25" s="19">
        <f>IF((I14+I18+I23)&lt;&gt;0,"NESLAGANJE ZBROJA",(I14+I18+I23))</f>
        <v>0</v>
      </c>
    </row>
    <row r="26" spans="1:9" ht="18" customHeight="1" x14ac:dyDescent="0.2">
      <c r="A26" s="3"/>
      <c r="B26" s="4"/>
      <c r="C26" s="4"/>
      <c r="D26" s="4"/>
      <c r="E26" s="4"/>
      <c r="F26" s="4"/>
    </row>
    <row r="27" spans="1:9" ht="42" customHeight="1" x14ac:dyDescent="0.2">
      <c r="A27" s="149" t="s">
        <v>20</v>
      </c>
      <c r="B27" s="149"/>
      <c r="C27" s="149"/>
      <c r="D27" s="149"/>
      <c r="E27" s="149"/>
      <c r="F27" s="149"/>
      <c r="G27" s="149"/>
      <c r="H27" s="149"/>
      <c r="I27" s="149"/>
    </row>
  </sheetData>
  <sheetProtection selectLockedCells="1" selectUnlockedCells="1"/>
  <mergeCells count="20">
    <mergeCell ref="A25:E25"/>
    <mergeCell ref="A27:I27"/>
    <mergeCell ref="A18:E18"/>
    <mergeCell ref="A19:I19"/>
    <mergeCell ref="A21:E21"/>
    <mergeCell ref="A22:E22"/>
    <mergeCell ref="A23:E23"/>
    <mergeCell ref="A24:I24"/>
    <mergeCell ref="A10:E10"/>
    <mergeCell ref="A12:E12"/>
    <mergeCell ref="A13:E13"/>
    <mergeCell ref="A14:E14"/>
    <mergeCell ref="A15:I15"/>
    <mergeCell ref="A17:E17"/>
    <mergeCell ref="A1:H1"/>
    <mergeCell ref="A3:I3"/>
    <mergeCell ref="A4:I4"/>
    <mergeCell ref="A5:I5"/>
    <mergeCell ref="A8:E8"/>
    <mergeCell ref="A9:E9"/>
  </mergeCells>
  <printOptions horizontalCentered="1"/>
  <pageMargins left="0.19652777777777777" right="0.19652777777777777" top="0.62986111111111109" bottom="0.43333333333333335" header="0.51180555555555551" footer="0.51180555555555551"/>
  <pageSetup paperSize="9" scale="90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6" workbookViewId="0">
      <selection activeCell="D8" sqref="D8"/>
    </sheetView>
  </sheetViews>
  <sheetFormatPr defaultColWidth="11.42578125" defaultRowHeight="12.75" x14ac:dyDescent="0.2"/>
  <cols>
    <col min="1" max="1" width="16" style="26" customWidth="1"/>
    <col min="2" max="3" width="17.5703125" style="26" customWidth="1"/>
    <col min="4" max="4" width="17.5703125" style="27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1:8" ht="24" customHeight="1" x14ac:dyDescent="0.2">
      <c r="A1" s="150" t="s">
        <v>21</v>
      </c>
      <c r="B1" s="150"/>
      <c r="C1" s="150"/>
      <c r="D1" s="150"/>
      <c r="E1" s="150"/>
      <c r="F1" s="150"/>
      <c r="G1" s="150"/>
      <c r="H1" s="150"/>
    </row>
    <row r="2" spans="1:8" s="29" customFormat="1" x14ac:dyDescent="0.2">
      <c r="A2" s="28"/>
      <c r="H2" s="30" t="s">
        <v>22</v>
      </c>
    </row>
    <row r="3" spans="1:8" s="29" customFormat="1" ht="25.5" x14ac:dyDescent="0.2">
      <c r="A3" s="31" t="s">
        <v>23</v>
      </c>
      <c r="B3" s="151" t="s">
        <v>24</v>
      </c>
      <c r="C3" s="151"/>
      <c r="D3" s="151"/>
      <c r="E3" s="151"/>
      <c r="F3" s="151"/>
      <c r="G3" s="151"/>
      <c r="H3" s="151"/>
    </row>
    <row r="4" spans="1:8" s="29" customFormat="1" ht="89.25" x14ac:dyDescent="0.2">
      <c r="A4" s="32" t="s">
        <v>25</v>
      </c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4" t="s">
        <v>32</v>
      </c>
    </row>
    <row r="5" spans="1:8" s="29" customFormat="1" x14ac:dyDescent="0.2">
      <c r="A5" s="35">
        <v>636</v>
      </c>
      <c r="B5" s="36"/>
      <c r="C5" s="37"/>
      <c r="D5" s="38"/>
      <c r="E5" s="39">
        <v>2720</v>
      </c>
      <c r="F5" s="36"/>
      <c r="G5" s="36"/>
      <c r="H5" s="40"/>
    </row>
    <row r="6" spans="1:8" s="29" customFormat="1" x14ac:dyDescent="0.2">
      <c r="A6" s="41">
        <v>641</v>
      </c>
      <c r="B6" s="42"/>
      <c r="C6" s="43">
        <v>970</v>
      </c>
      <c r="D6" s="44"/>
      <c r="E6" s="42" t="s">
        <v>33</v>
      </c>
      <c r="F6" s="42"/>
      <c r="G6" s="42"/>
      <c r="H6" s="45"/>
    </row>
    <row r="7" spans="1:8" s="29" customFormat="1" x14ac:dyDescent="0.2">
      <c r="A7" s="41">
        <v>652</v>
      </c>
      <c r="B7" s="43"/>
      <c r="C7" s="43"/>
      <c r="D7" s="43">
        <v>421200</v>
      </c>
      <c r="E7" s="43"/>
      <c r="F7" s="43"/>
      <c r="G7" s="43"/>
      <c r="H7" s="46"/>
    </row>
    <row r="8" spans="1:8" s="29" customFormat="1" x14ac:dyDescent="0.2">
      <c r="A8" s="41">
        <v>661</v>
      </c>
      <c r="B8" s="43"/>
      <c r="C8" s="43">
        <v>16320</v>
      </c>
      <c r="D8" s="43"/>
      <c r="E8" s="43"/>
      <c r="F8" s="43"/>
      <c r="G8" s="43"/>
      <c r="H8" s="46"/>
    </row>
    <row r="9" spans="1:8" s="29" customFormat="1" x14ac:dyDescent="0.2">
      <c r="A9" s="41">
        <v>663</v>
      </c>
      <c r="B9" s="43"/>
      <c r="C9" s="43" t="s">
        <v>33</v>
      </c>
      <c r="D9" s="43"/>
      <c r="E9" s="43">
        <v>5000</v>
      </c>
      <c r="F9" s="43">
        <v>500</v>
      </c>
      <c r="G9" s="43"/>
      <c r="H9" s="46"/>
    </row>
    <row r="10" spans="1:8" s="29" customFormat="1" x14ac:dyDescent="0.2">
      <c r="A10" s="41">
        <v>671</v>
      </c>
      <c r="B10" s="43">
        <v>1246900</v>
      </c>
      <c r="C10" s="43"/>
      <c r="D10" s="43"/>
      <c r="E10" s="43"/>
      <c r="F10" s="43"/>
      <c r="G10" s="43"/>
      <c r="H10" s="46"/>
    </row>
    <row r="11" spans="1:8" s="29" customFormat="1" x14ac:dyDescent="0.2">
      <c r="A11" s="41"/>
      <c r="B11" s="43"/>
      <c r="C11" s="43"/>
      <c r="D11" s="43"/>
      <c r="E11" s="43"/>
      <c r="F11" s="43"/>
      <c r="G11" s="43"/>
      <c r="H11" s="46"/>
    </row>
    <row r="12" spans="1:8" s="29" customFormat="1" x14ac:dyDescent="0.2">
      <c r="A12" s="41"/>
      <c r="B12" s="43"/>
      <c r="C12" s="43"/>
      <c r="D12" s="43"/>
      <c r="E12" s="43"/>
      <c r="F12" s="43"/>
      <c r="G12" s="43"/>
      <c r="H12" s="46"/>
    </row>
    <row r="13" spans="1:8" s="29" customFormat="1" ht="30" customHeight="1" x14ac:dyDescent="0.2">
      <c r="A13" s="47" t="s">
        <v>34</v>
      </c>
      <c r="B13" s="48">
        <f t="shared" ref="B13:H13" si="0">SUM(B3:B12)</f>
        <v>1246900</v>
      </c>
      <c r="C13" s="48">
        <f t="shared" si="0"/>
        <v>17290</v>
      </c>
      <c r="D13" s="48">
        <f t="shared" si="0"/>
        <v>421200</v>
      </c>
      <c r="E13" s="48">
        <f t="shared" si="0"/>
        <v>7720</v>
      </c>
      <c r="F13" s="48">
        <f t="shared" si="0"/>
        <v>500</v>
      </c>
      <c r="G13" s="48">
        <f t="shared" si="0"/>
        <v>0</v>
      </c>
      <c r="H13" s="49">
        <f t="shared" si="0"/>
        <v>0</v>
      </c>
    </row>
    <row r="14" spans="1:8" s="29" customFormat="1" ht="30" customHeight="1" x14ac:dyDescent="0.2">
      <c r="A14" s="50" t="s">
        <v>34</v>
      </c>
      <c r="B14" s="152">
        <f>SUM(B13:H13)</f>
        <v>1693610</v>
      </c>
      <c r="C14" s="152">
        <f t="shared" ref="C14:H14" si="1">SUM(C6:C13)</f>
        <v>34580</v>
      </c>
      <c r="D14" s="152">
        <f t="shared" si="1"/>
        <v>842400</v>
      </c>
      <c r="E14" s="152">
        <f t="shared" si="1"/>
        <v>12720</v>
      </c>
      <c r="F14" s="152">
        <f t="shared" si="1"/>
        <v>1000</v>
      </c>
      <c r="G14" s="152">
        <f t="shared" si="1"/>
        <v>0</v>
      </c>
      <c r="H14" s="152">
        <f t="shared" si="1"/>
        <v>0</v>
      </c>
    </row>
    <row r="15" spans="1:8" x14ac:dyDescent="0.2">
      <c r="A15" s="51"/>
      <c r="B15" s="51"/>
      <c r="C15" s="51"/>
      <c r="D15" s="52"/>
      <c r="E15" s="53"/>
      <c r="H15" s="30"/>
    </row>
    <row r="16" spans="1:8" ht="24" customHeight="1" x14ac:dyDescent="0.2">
      <c r="A16" s="31" t="s">
        <v>23</v>
      </c>
      <c r="B16" s="151" t="s">
        <v>35</v>
      </c>
      <c r="C16" s="151"/>
      <c r="D16" s="151"/>
      <c r="E16" s="151"/>
      <c r="F16" s="151"/>
      <c r="G16" s="151"/>
      <c r="H16" s="151"/>
    </row>
    <row r="17" spans="1:8" ht="89.25" x14ac:dyDescent="0.2">
      <c r="A17" s="54" t="s">
        <v>25</v>
      </c>
      <c r="B17" s="55" t="s">
        <v>26</v>
      </c>
      <c r="C17" s="55" t="s">
        <v>27</v>
      </c>
      <c r="D17" s="55" t="s">
        <v>28</v>
      </c>
      <c r="E17" s="55" t="s">
        <v>29</v>
      </c>
      <c r="F17" s="55" t="s">
        <v>30</v>
      </c>
      <c r="G17" s="55" t="s">
        <v>31</v>
      </c>
      <c r="H17" s="56" t="s">
        <v>32</v>
      </c>
    </row>
    <row r="18" spans="1:8" x14ac:dyDescent="0.2">
      <c r="A18" s="57">
        <v>63</v>
      </c>
      <c r="B18" s="58"/>
      <c r="C18" s="58"/>
      <c r="D18" s="58"/>
      <c r="E18" s="39">
        <v>2720</v>
      </c>
      <c r="F18" s="58"/>
      <c r="G18" s="58"/>
      <c r="H18" s="59"/>
    </row>
    <row r="19" spans="1:8" x14ac:dyDescent="0.2">
      <c r="A19" s="41">
        <v>64</v>
      </c>
      <c r="B19" s="42"/>
      <c r="C19" s="43">
        <v>970</v>
      </c>
      <c r="D19" s="44"/>
      <c r="E19" s="42"/>
      <c r="F19" s="42"/>
      <c r="G19" s="42"/>
      <c r="H19" s="45"/>
    </row>
    <row r="20" spans="1:8" x14ac:dyDescent="0.2">
      <c r="A20" s="41">
        <v>65</v>
      </c>
      <c r="B20" s="43"/>
      <c r="C20" s="43"/>
      <c r="D20" s="43">
        <v>422700</v>
      </c>
      <c r="E20" s="43"/>
      <c r="F20" s="43"/>
      <c r="G20" s="43"/>
      <c r="H20" s="46"/>
    </row>
    <row r="21" spans="1:8" x14ac:dyDescent="0.2">
      <c r="A21" s="41">
        <v>66</v>
      </c>
      <c r="B21" s="43"/>
      <c r="C21" s="43">
        <v>14400</v>
      </c>
      <c r="D21" s="43"/>
      <c r="E21" s="43">
        <v>5000</v>
      </c>
      <c r="F21" s="43">
        <v>500</v>
      </c>
      <c r="G21" s="43"/>
      <c r="H21" s="46"/>
    </row>
    <row r="22" spans="1:8" x14ac:dyDescent="0.2">
      <c r="A22" s="41">
        <v>67</v>
      </c>
      <c r="B22" s="43">
        <v>1232467</v>
      </c>
      <c r="C22" s="43"/>
      <c r="D22" s="43"/>
      <c r="E22" s="43"/>
      <c r="F22" s="43"/>
      <c r="G22" s="43"/>
      <c r="H22" s="46"/>
    </row>
    <row r="23" spans="1:8" x14ac:dyDescent="0.2">
      <c r="A23" s="41" t="s">
        <v>33</v>
      </c>
      <c r="B23" s="43"/>
      <c r="C23" s="43"/>
      <c r="D23" s="43"/>
      <c r="E23" s="43"/>
      <c r="F23" s="43"/>
      <c r="G23" s="43"/>
      <c r="H23" s="46"/>
    </row>
    <row r="24" spans="1:8" x14ac:dyDescent="0.2">
      <c r="A24" s="41"/>
      <c r="B24" s="43"/>
      <c r="C24" s="43"/>
      <c r="D24" s="43"/>
      <c r="E24" s="43"/>
      <c r="F24" s="43"/>
      <c r="G24" s="43"/>
      <c r="H24" s="46"/>
    </row>
    <row r="25" spans="1:8" x14ac:dyDescent="0.2">
      <c r="A25" s="41"/>
      <c r="B25" s="43"/>
      <c r="C25" s="43"/>
      <c r="D25" s="43"/>
      <c r="E25" s="43"/>
      <c r="F25" s="43"/>
      <c r="G25" s="43"/>
      <c r="H25" s="46"/>
    </row>
    <row r="26" spans="1:8" x14ac:dyDescent="0.2">
      <c r="A26" s="41"/>
      <c r="B26" s="43"/>
      <c r="C26" s="43"/>
      <c r="D26" s="43"/>
      <c r="E26" s="43"/>
      <c r="F26" s="43"/>
      <c r="G26" s="43"/>
      <c r="H26" s="46"/>
    </row>
    <row r="27" spans="1:8" s="29" customFormat="1" ht="30" customHeight="1" x14ac:dyDescent="0.2">
      <c r="A27" s="47" t="s">
        <v>34</v>
      </c>
      <c r="B27" s="48">
        <f t="shared" ref="B27:H27" si="2">SUM(B17:B26)</f>
        <v>1232467</v>
      </c>
      <c r="C27" s="48">
        <f t="shared" si="2"/>
        <v>15370</v>
      </c>
      <c r="D27" s="48">
        <f t="shared" si="2"/>
        <v>422700</v>
      </c>
      <c r="E27" s="48">
        <f t="shared" si="2"/>
        <v>7720</v>
      </c>
      <c r="F27" s="48">
        <f t="shared" si="2"/>
        <v>500</v>
      </c>
      <c r="G27" s="48">
        <f t="shared" si="2"/>
        <v>0</v>
      </c>
      <c r="H27" s="49">
        <f t="shared" si="2"/>
        <v>0</v>
      </c>
    </row>
    <row r="28" spans="1:8" s="29" customFormat="1" ht="28.5" customHeight="1" x14ac:dyDescent="0.2">
      <c r="A28" s="50" t="s">
        <v>36</v>
      </c>
      <c r="B28" s="152">
        <f>SUM(B27:H27)</f>
        <v>1678757</v>
      </c>
      <c r="C28" s="152"/>
      <c r="D28" s="152"/>
      <c r="E28" s="152"/>
      <c r="F28" s="152"/>
      <c r="G28" s="152"/>
      <c r="H28" s="152"/>
    </row>
    <row r="29" spans="1:8" x14ac:dyDescent="0.2">
      <c r="D29" s="60"/>
      <c r="E29" s="61"/>
    </row>
    <row r="30" spans="1:8" ht="25.5" x14ac:dyDescent="0.2">
      <c r="A30" s="31" t="s">
        <v>23</v>
      </c>
      <c r="B30" s="151" t="s">
        <v>37</v>
      </c>
      <c r="C30" s="151"/>
      <c r="D30" s="151"/>
      <c r="E30" s="151"/>
      <c r="F30" s="151"/>
      <c r="G30" s="151"/>
      <c r="H30" s="151"/>
    </row>
    <row r="31" spans="1:8" ht="89.25" x14ac:dyDescent="0.2">
      <c r="A31" s="32" t="s">
        <v>25</v>
      </c>
      <c r="B31" s="33" t="s">
        <v>26</v>
      </c>
      <c r="C31" s="33" t="s">
        <v>27</v>
      </c>
      <c r="D31" s="33" t="s">
        <v>28</v>
      </c>
      <c r="E31" s="33" t="s">
        <v>29</v>
      </c>
      <c r="F31" s="33" t="s">
        <v>30</v>
      </c>
      <c r="G31" s="33" t="s">
        <v>31</v>
      </c>
      <c r="H31" s="34" t="s">
        <v>32</v>
      </c>
    </row>
    <row r="32" spans="1:8" x14ac:dyDescent="0.2">
      <c r="A32" s="57">
        <v>63</v>
      </c>
      <c r="B32" s="58"/>
      <c r="C32" s="58"/>
      <c r="D32" s="58"/>
      <c r="E32" s="39">
        <v>2720</v>
      </c>
      <c r="F32" s="58"/>
      <c r="G32" s="58"/>
      <c r="H32" s="59"/>
    </row>
    <row r="33" spans="1:8" x14ac:dyDescent="0.2">
      <c r="A33" s="41">
        <v>64</v>
      </c>
      <c r="B33" s="42"/>
      <c r="C33" s="43">
        <v>970</v>
      </c>
      <c r="D33" s="44"/>
      <c r="E33" s="42"/>
      <c r="F33" s="42"/>
      <c r="G33" s="42"/>
      <c r="H33" s="45"/>
    </row>
    <row r="34" spans="1:8" x14ac:dyDescent="0.2">
      <c r="A34" s="41">
        <v>65</v>
      </c>
      <c r="B34" s="43"/>
      <c r="C34" s="43"/>
      <c r="D34" s="43">
        <v>418700</v>
      </c>
      <c r="E34" s="43"/>
      <c r="F34" s="43"/>
      <c r="G34" s="43"/>
      <c r="H34" s="46"/>
    </row>
    <row r="35" spans="1:8" x14ac:dyDescent="0.2">
      <c r="A35" s="41">
        <v>66</v>
      </c>
      <c r="B35" s="43"/>
      <c r="C35" s="43">
        <v>14400</v>
      </c>
      <c r="D35" s="43"/>
      <c r="E35" s="43">
        <v>5000</v>
      </c>
      <c r="F35" s="43">
        <v>500</v>
      </c>
      <c r="G35" s="43"/>
      <c r="H35" s="46"/>
    </row>
    <row r="36" spans="1:8" x14ac:dyDescent="0.2">
      <c r="A36" s="41">
        <v>67</v>
      </c>
      <c r="B36" s="43">
        <v>1238620</v>
      </c>
      <c r="C36" s="43"/>
      <c r="D36" s="43"/>
      <c r="E36" s="43"/>
      <c r="F36" s="43"/>
      <c r="G36" s="43"/>
      <c r="H36" s="46"/>
    </row>
    <row r="37" spans="1:8" ht="13.5" customHeight="1" x14ac:dyDescent="0.2">
      <c r="A37" s="41"/>
      <c r="B37" s="43"/>
      <c r="C37" s="43"/>
      <c r="D37" s="43"/>
      <c r="E37" s="43"/>
      <c r="F37" s="43"/>
      <c r="G37" s="43"/>
      <c r="H37" s="46"/>
    </row>
    <row r="38" spans="1:8" ht="13.5" customHeight="1" x14ac:dyDescent="0.2">
      <c r="A38" s="41"/>
      <c r="B38" s="43"/>
      <c r="C38" s="43"/>
      <c r="D38" s="43"/>
      <c r="E38" s="43"/>
      <c r="F38" s="43"/>
      <c r="G38" s="43"/>
      <c r="H38" s="46"/>
    </row>
    <row r="39" spans="1:8" ht="13.5" customHeight="1" x14ac:dyDescent="0.2">
      <c r="A39" s="41"/>
      <c r="B39" s="43"/>
      <c r="C39" s="43"/>
      <c r="D39" s="43"/>
      <c r="E39" s="43"/>
      <c r="F39" s="43"/>
      <c r="G39" s="43"/>
      <c r="H39" s="46"/>
    </row>
    <row r="40" spans="1:8" s="29" customFormat="1" ht="30" customHeight="1" x14ac:dyDescent="0.2">
      <c r="A40" s="47" t="s">
        <v>34</v>
      </c>
      <c r="B40" s="48">
        <f t="shared" ref="B40:H40" si="3">SUM(B31:B39)</f>
        <v>1238620</v>
      </c>
      <c r="C40" s="48">
        <f t="shared" si="3"/>
        <v>15370</v>
      </c>
      <c r="D40" s="48">
        <f t="shared" si="3"/>
        <v>418700</v>
      </c>
      <c r="E40" s="48">
        <f t="shared" si="3"/>
        <v>7720</v>
      </c>
      <c r="F40" s="48">
        <f t="shared" si="3"/>
        <v>500</v>
      </c>
      <c r="G40" s="48">
        <f t="shared" si="3"/>
        <v>0</v>
      </c>
      <c r="H40" s="49">
        <f t="shared" si="3"/>
        <v>0</v>
      </c>
    </row>
    <row r="41" spans="1:8" s="29" customFormat="1" ht="28.5" customHeight="1" x14ac:dyDescent="0.2">
      <c r="A41" s="50" t="s">
        <v>38</v>
      </c>
      <c r="B41" s="152">
        <f>B40+C40+D40+E40+F40+G40+H40</f>
        <v>1680910</v>
      </c>
      <c r="C41" s="152"/>
      <c r="D41" s="152"/>
      <c r="E41" s="152"/>
      <c r="F41" s="152"/>
      <c r="G41" s="152"/>
      <c r="H41" s="152"/>
    </row>
    <row r="42" spans="1:8" ht="13.5" customHeight="1" x14ac:dyDescent="0.2">
      <c r="C42" s="62"/>
      <c r="D42" s="60"/>
      <c r="E42" s="63"/>
    </row>
    <row r="43" spans="1:8" ht="13.5" customHeight="1" x14ac:dyDescent="0.2">
      <c r="C43" s="62"/>
      <c r="D43" s="64"/>
      <c r="E43" s="65"/>
    </row>
    <row r="44" spans="1:8" ht="13.5" customHeight="1" x14ac:dyDescent="0.2">
      <c r="D44" s="60"/>
      <c r="E44" s="66"/>
    </row>
    <row r="45" spans="1:8" ht="13.5" customHeight="1" x14ac:dyDescent="0.2">
      <c r="D45" s="64"/>
      <c r="E45" s="67"/>
    </row>
    <row r="46" spans="1:8" ht="13.5" customHeight="1" x14ac:dyDescent="0.2">
      <c r="D46" s="60"/>
      <c r="E46" s="61"/>
    </row>
    <row r="47" spans="1:8" ht="28.5" customHeight="1" x14ac:dyDescent="0.2">
      <c r="C47" s="62"/>
      <c r="D47" s="60"/>
      <c r="E47" s="68"/>
    </row>
    <row r="48" spans="1:8" ht="13.5" customHeight="1" x14ac:dyDescent="0.2">
      <c r="C48" s="62"/>
      <c r="D48" s="60"/>
      <c r="E48" s="65"/>
    </row>
    <row r="49" spans="2:5" ht="13.5" customHeight="1" x14ac:dyDescent="0.2">
      <c r="D49" s="60"/>
      <c r="E49" s="61"/>
    </row>
    <row r="50" spans="2:5" ht="13.5" customHeight="1" x14ac:dyDescent="0.2">
      <c r="D50" s="60"/>
      <c r="E50" s="67"/>
    </row>
    <row r="51" spans="2:5" ht="13.5" customHeight="1" x14ac:dyDescent="0.2">
      <c r="D51" s="60"/>
      <c r="E51" s="61"/>
    </row>
    <row r="52" spans="2:5" ht="22.5" customHeight="1" x14ac:dyDescent="0.2">
      <c r="D52" s="60"/>
      <c r="E52" s="69"/>
    </row>
    <row r="53" spans="2:5" ht="13.5" customHeight="1" x14ac:dyDescent="0.2">
      <c r="D53" s="60"/>
      <c r="E53" s="66"/>
    </row>
    <row r="54" spans="2:5" ht="13.5" customHeight="1" x14ac:dyDescent="0.2">
      <c r="B54" s="62"/>
      <c r="D54" s="60"/>
      <c r="E54" s="70"/>
    </row>
    <row r="55" spans="2:5" ht="13.5" customHeight="1" x14ac:dyDescent="0.2">
      <c r="C55" s="62"/>
      <c r="D55" s="60"/>
      <c r="E55" s="70"/>
    </row>
    <row r="56" spans="2:5" ht="13.5" customHeight="1" x14ac:dyDescent="0.2">
      <c r="C56" s="62"/>
      <c r="D56" s="64"/>
      <c r="E56" s="65"/>
    </row>
    <row r="57" spans="2:5" ht="13.5" customHeight="1" x14ac:dyDescent="0.2">
      <c r="D57" s="60"/>
      <c r="E57" s="61"/>
    </row>
    <row r="58" spans="2:5" ht="13.5" customHeight="1" x14ac:dyDescent="0.2">
      <c r="B58" s="62"/>
      <c r="D58" s="60"/>
      <c r="E58" s="63"/>
    </row>
    <row r="59" spans="2:5" ht="13.5" customHeight="1" x14ac:dyDescent="0.2">
      <c r="C59" s="62"/>
      <c r="D59" s="60"/>
      <c r="E59" s="70"/>
    </row>
    <row r="60" spans="2:5" ht="13.5" customHeight="1" x14ac:dyDescent="0.2">
      <c r="C60" s="62"/>
      <c r="D60" s="64"/>
      <c r="E60" s="65"/>
    </row>
    <row r="61" spans="2:5" ht="13.5" customHeight="1" x14ac:dyDescent="0.2">
      <c r="D61" s="60"/>
      <c r="E61" s="61"/>
    </row>
    <row r="62" spans="2:5" ht="13.5" customHeight="1" x14ac:dyDescent="0.2">
      <c r="C62" s="62"/>
      <c r="D62" s="60"/>
      <c r="E62" s="70"/>
    </row>
    <row r="63" spans="2:5" ht="22.5" customHeight="1" x14ac:dyDescent="0.2">
      <c r="D63" s="64"/>
      <c r="E63" s="69"/>
    </row>
    <row r="64" spans="2:5" ht="13.5" customHeight="1" x14ac:dyDescent="0.2">
      <c r="D64" s="60"/>
      <c r="E64" s="61"/>
    </row>
    <row r="65" spans="1:5" ht="13.5" customHeight="1" x14ac:dyDescent="0.2">
      <c r="D65" s="64"/>
      <c r="E65" s="65"/>
    </row>
    <row r="66" spans="1:5" ht="13.5" customHeight="1" x14ac:dyDescent="0.2">
      <c r="D66" s="60"/>
      <c r="E66" s="61"/>
    </row>
    <row r="67" spans="1:5" ht="13.5" customHeight="1" x14ac:dyDescent="0.2">
      <c r="D67" s="60"/>
      <c r="E67" s="61"/>
    </row>
    <row r="68" spans="1:5" ht="13.5" customHeight="1" x14ac:dyDescent="0.2">
      <c r="A68" s="62"/>
      <c r="D68" s="71"/>
      <c r="E68" s="70"/>
    </row>
    <row r="69" spans="1:5" ht="13.5" customHeight="1" x14ac:dyDescent="0.2">
      <c r="B69" s="62"/>
      <c r="C69" s="62"/>
      <c r="D69" s="72"/>
      <c r="E69" s="70"/>
    </row>
    <row r="70" spans="1:5" ht="13.5" customHeight="1" x14ac:dyDescent="0.2">
      <c r="B70" s="62"/>
      <c r="C70" s="62"/>
      <c r="D70" s="72"/>
      <c r="E70" s="63"/>
    </row>
    <row r="71" spans="1:5" ht="13.5" customHeight="1" x14ac:dyDescent="0.2">
      <c r="B71" s="62"/>
      <c r="C71" s="62"/>
      <c r="D71" s="64"/>
      <c r="E71" s="67"/>
    </row>
    <row r="72" spans="1:5" x14ac:dyDescent="0.2">
      <c r="D72" s="60"/>
      <c r="E72" s="61"/>
    </row>
    <row r="73" spans="1:5" x14ac:dyDescent="0.2">
      <c r="B73" s="62"/>
      <c r="D73" s="60"/>
      <c r="E73" s="70"/>
    </row>
    <row r="74" spans="1:5" x14ac:dyDescent="0.2">
      <c r="C74" s="62"/>
      <c r="D74" s="60"/>
      <c r="E74" s="63"/>
    </row>
    <row r="75" spans="1:5" x14ac:dyDescent="0.2">
      <c r="C75" s="62"/>
      <c r="D75" s="64"/>
      <c r="E75" s="65"/>
    </row>
    <row r="76" spans="1:5" x14ac:dyDescent="0.2">
      <c r="D76" s="60"/>
      <c r="E76" s="61"/>
    </row>
    <row r="77" spans="1:5" x14ac:dyDescent="0.2">
      <c r="D77" s="60"/>
      <c r="E77" s="61"/>
    </row>
    <row r="78" spans="1:5" x14ac:dyDescent="0.2">
      <c r="D78" s="73"/>
      <c r="E78" s="74"/>
    </row>
    <row r="79" spans="1:5" x14ac:dyDescent="0.2">
      <c r="D79" s="60"/>
      <c r="E79" s="61"/>
    </row>
    <row r="80" spans="1:5" x14ac:dyDescent="0.2">
      <c r="D80" s="60"/>
      <c r="E80" s="61"/>
    </row>
    <row r="81" spans="1:5" x14ac:dyDescent="0.2">
      <c r="D81" s="60"/>
      <c r="E81" s="61"/>
    </row>
    <row r="82" spans="1:5" x14ac:dyDescent="0.2">
      <c r="D82" s="64"/>
      <c r="E82" s="65"/>
    </row>
    <row r="83" spans="1:5" x14ac:dyDescent="0.2">
      <c r="D83" s="60"/>
      <c r="E83" s="61"/>
    </row>
    <row r="84" spans="1:5" x14ac:dyDescent="0.2">
      <c r="D84" s="64"/>
      <c r="E84" s="65"/>
    </row>
    <row r="85" spans="1:5" x14ac:dyDescent="0.2">
      <c r="D85" s="60"/>
      <c r="E85" s="61"/>
    </row>
    <row r="86" spans="1:5" x14ac:dyDescent="0.2">
      <c r="D86" s="60"/>
      <c r="E86" s="61"/>
    </row>
    <row r="87" spans="1:5" x14ac:dyDescent="0.2">
      <c r="D87" s="60"/>
      <c r="E87" s="61"/>
    </row>
    <row r="88" spans="1:5" x14ac:dyDescent="0.2">
      <c r="D88" s="60"/>
      <c r="E88" s="61"/>
    </row>
    <row r="89" spans="1:5" ht="28.5" customHeight="1" x14ac:dyDescent="0.2">
      <c r="A89" s="75"/>
      <c r="B89" s="75"/>
      <c r="C89" s="75"/>
      <c r="D89" s="76"/>
      <c r="E89" s="77"/>
    </row>
    <row r="90" spans="1:5" x14ac:dyDescent="0.2">
      <c r="C90" s="62"/>
      <c r="D90" s="60"/>
      <c r="E90" s="63"/>
    </row>
    <row r="91" spans="1:5" x14ac:dyDescent="0.2">
      <c r="E91" s="78"/>
    </row>
    <row r="92" spans="1:5" x14ac:dyDescent="0.2">
      <c r="D92" s="60"/>
      <c r="E92" s="61"/>
    </row>
    <row r="93" spans="1:5" x14ac:dyDescent="0.2">
      <c r="D93" s="73"/>
      <c r="E93" s="74"/>
    </row>
    <row r="94" spans="1:5" x14ac:dyDescent="0.2">
      <c r="D94" s="73"/>
      <c r="E94" s="74"/>
    </row>
    <row r="95" spans="1:5" x14ac:dyDescent="0.2">
      <c r="D95" s="60"/>
      <c r="E95" s="61"/>
    </row>
    <row r="96" spans="1:5" x14ac:dyDescent="0.2">
      <c r="D96" s="64"/>
      <c r="E96" s="65"/>
    </row>
    <row r="97" spans="3:5" x14ac:dyDescent="0.2">
      <c r="D97" s="60"/>
      <c r="E97" s="61"/>
    </row>
    <row r="98" spans="3:5" x14ac:dyDescent="0.2">
      <c r="D98" s="60"/>
      <c r="E98" s="61"/>
    </row>
    <row r="99" spans="3:5" x14ac:dyDescent="0.2">
      <c r="D99" s="64"/>
      <c r="E99" s="65"/>
    </row>
    <row r="100" spans="3:5" x14ac:dyDescent="0.2">
      <c r="D100" s="60"/>
      <c r="E100" s="61"/>
    </row>
    <row r="101" spans="3:5" x14ac:dyDescent="0.2">
      <c r="D101" s="73"/>
      <c r="E101" s="74"/>
    </row>
    <row r="102" spans="3:5" x14ac:dyDescent="0.2">
      <c r="D102" s="64"/>
      <c r="E102" s="78"/>
    </row>
    <row r="103" spans="3:5" x14ac:dyDescent="0.2">
      <c r="D103" s="60"/>
      <c r="E103" s="74"/>
    </row>
    <row r="104" spans="3:5" x14ac:dyDescent="0.2">
      <c r="D104" s="64"/>
      <c r="E104" s="65"/>
    </row>
    <row r="105" spans="3:5" x14ac:dyDescent="0.2">
      <c r="D105" s="60"/>
      <c r="E105" s="61"/>
    </row>
    <row r="106" spans="3:5" x14ac:dyDescent="0.2">
      <c r="C106" s="62"/>
      <c r="D106" s="60"/>
      <c r="E106" s="63"/>
    </row>
    <row r="107" spans="3:5" x14ac:dyDescent="0.2">
      <c r="D107" s="60"/>
      <c r="E107" s="65"/>
    </row>
    <row r="108" spans="3:5" x14ac:dyDescent="0.2">
      <c r="D108" s="60"/>
      <c r="E108" s="74"/>
    </row>
    <row r="109" spans="3:5" x14ac:dyDescent="0.2">
      <c r="C109" s="62"/>
      <c r="D109" s="60"/>
      <c r="E109" s="79"/>
    </row>
    <row r="110" spans="3:5" x14ac:dyDescent="0.2">
      <c r="C110" s="62"/>
      <c r="D110" s="64"/>
      <c r="E110" s="67"/>
    </row>
    <row r="111" spans="3:5" x14ac:dyDescent="0.2">
      <c r="D111" s="60"/>
      <c r="E111" s="61"/>
    </row>
    <row r="112" spans="3:5" x14ac:dyDescent="0.2">
      <c r="E112" s="18"/>
    </row>
    <row r="113" spans="1:5" ht="11.25" customHeight="1" x14ac:dyDescent="0.2">
      <c r="D113" s="73"/>
      <c r="E113" s="74"/>
    </row>
    <row r="114" spans="1:5" ht="24" customHeight="1" x14ac:dyDescent="0.2">
      <c r="B114" s="62"/>
      <c r="D114" s="73"/>
      <c r="E114" s="80"/>
    </row>
    <row r="115" spans="1:5" ht="15" customHeight="1" x14ac:dyDescent="0.2">
      <c r="C115" s="62"/>
      <c r="D115" s="73"/>
      <c r="E115" s="80"/>
    </row>
    <row r="116" spans="1:5" ht="11.25" customHeight="1" x14ac:dyDescent="0.2">
      <c r="E116" s="78"/>
    </row>
    <row r="117" spans="1:5" x14ac:dyDescent="0.2">
      <c r="D117" s="73"/>
      <c r="E117" s="74"/>
    </row>
    <row r="118" spans="1:5" ht="13.5" customHeight="1" x14ac:dyDescent="0.2">
      <c r="B118" s="62"/>
      <c r="D118" s="73"/>
      <c r="E118" s="81"/>
    </row>
    <row r="119" spans="1:5" ht="12.75" customHeight="1" x14ac:dyDescent="0.2">
      <c r="C119" s="62"/>
      <c r="D119" s="73"/>
      <c r="E119" s="63"/>
    </row>
    <row r="120" spans="1:5" ht="12.75" customHeight="1" x14ac:dyDescent="0.2">
      <c r="C120" s="62"/>
      <c r="D120" s="64"/>
      <c r="E120" s="67"/>
    </row>
    <row r="121" spans="1:5" x14ac:dyDescent="0.2">
      <c r="D121" s="60"/>
      <c r="E121" s="61"/>
    </row>
    <row r="122" spans="1:5" x14ac:dyDescent="0.2">
      <c r="C122" s="62"/>
      <c r="D122" s="60"/>
      <c r="E122" s="79"/>
    </row>
    <row r="123" spans="1:5" x14ac:dyDescent="0.2">
      <c r="E123" s="78"/>
    </row>
    <row r="124" spans="1:5" x14ac:dyDescent="0.2">
      <c r="D124" s="73"/>
      <c r="E124" s="74"/>
    </row>
    <row r="125" spans="1:5" x14ac:dyDescent="0.2">
      <c r="D125" s="60"/>
      <c r="E125" s="61"/>
    </row>
    <row r="126" spans="1:5" ht="19.5" customHeight="1" x14ac:dyDescent="0.2">
      <c r="A126" s="82"/>
      <c r="B126" s="51"/>
      <c r="C126" s="51"/>
      <c r="D126" s="51"/>
      <c r="E126" s="70"/>
    </row>
    <row r="127" spans="1:5" ht="15" customHeight="1" x14ac:dyDescent="0.2">
      <c r="A127" s="62"/>
      <c r="D127" s="71"/>
      <c r="E127" s="70"/>
    </row>
    <row r="128" spans="1:5" x14ac:dyDescent="0.2">
      <c r="A128" s="62"/>
      <c r="B128" s="62"/>
      <c r="D128" s="71"/>
      <c r="E128" s="63"/>
    </row>
    <row r="129" spans="1:5" x14ac:dyDescent="0.2">
      <c r="C129" s="62"/>
      <c r="D129" s="60"/>
      <c r="E129" s="70"/>
    </row>
    <row r="130" spans="1:5" x14ac:dyDescent="0.2">
      <c r="D130" s="64"/>
      <c r="E130" s="65"/>
    </row>
    <row r="131" spans="1:5" x14ac:dyDescent="0.2">
      <c r="B131" s="62"/>
      <c r="D131" s="60"/>
      <c r="E131" s="63"/>
    </row>
    <row r="132" spans="1:5" x14ac:dyDescent="0.2">
      <c r="C132" s="62"/>
      <c r="D132" s="60"/>
      <c r="E132" s="63"/>
    </row>
    <row r="133" spans="1:5" x14ac:dyDescent="0.2">
      <c r="D133" s="64"/>
      <c r="E133" s="67"/>
    </row>
    <row r="134" spans="1:5" ht="22.5" customHeight="1" x14ac:dyDescent="0.2">
      <c r="C134" s="62"/>
      <c r="D134" s="60"/>
      <c r="E134" s="68"/>
    </row>
    <row r="135" spans="1:5" x14ac:dyDescent="0.2">
      <c r="D135" s="60"/>
      <c r="E135" s="67"/>
    </row>
    <row r="136" spans="1:5" x14ac:dyDescent="0.2">
      <c r="B136" s="62"/>
      <c r="D136" s="60"/>
      <c r="E136" s="70"/>
    </row>
    <row r="137" spans="1:5" x14ac:dyDescent="0.2">
      <c r="C137" s="62"/>
      <c r="D137" s="60"/>
      <c r="E137" s="70"/>
    </row>
    <row r="138" spans="1:5" x14ac:dyDescent="0.2">
      <c r="D138" s="64"/>
      <c r="E138" s="65"/>
    </row>
    <row r="139" spans="1:5" ht="13.5" customHeight="1" x14ac:dyDescent="0.2">
      <c r="A139" s="62"/>
      <c r="D139" s="71"/>
      <c r="E139" s="70"/>
    </row>
    <row r="140" spans="1:5" ht="13.5" customHeight="1" x14ac:dyDescent="0.2">
      <c r="B140" s="62"/>
      <c r="D140" s="60"/>
      <c r="E140" s="70"/>
    </row>
    <row r="141" spans="1:5" ht="13.5" customHeight="1" x14ac:dyDescent="0.2">
      <c r="C141" s="62"/>
      <c r="D141" s="60"/>
      <c r="E141" s="63"/>
    </row>
    <row r="142" spans="1:5" x14ac:dyDescent="0.2">
      <c r="C142" s="62"/>
      <c r="D142" s="64"/>
      <c r="E142" s="65"/>
    </row>
    <row r="143" spans="1:5" x14ac:dyDescent="0.2">
      <c r="C143" s="62"/>
      <c r="D143" s="60"/>
      <c r="E143" s="63"/>
    </row>
    <row r="144" spans="1:5" x14ac:dyDescent="0.2">
      <c r="E144" s="78"/>
    </row>
    <row r="145" spans="1:5" x14ac:dyDescent="0.2">
      <c r="C145" s="62"/>
      <c r="D145" s="60"/>
      <c r="E145" s="79"/>
    </row>
    <row r="146" spans="1:5" x14ac:dyDescent="0.2">
      <c r="C146" s="62"/>
      <c r="D146" s="64"/>
      <c r="E146" s="67"/>
    </row>
    <row r="147" spans="1:5" x14ac:dyDescent="0.2">
      <c r="E147" s="78"/>
    </row>
    <row r="148" spans="1:5" x14ac:dyDescent="0.2">
      <c r="B148" s="62"/>
      <c r="D148" s="73"/>
      <c r="E148" s="81"/>
    </row>
    <row r="149" spans="1:5" x14ac:dyDescent="0.2">
      <c r="C149" s="62"/>
      <c r="D149" s="73"/>
      <c r="E149" s="63"/>
    </row>
    <row r="150" spans="1:5" x14ac:dyDescent="0.2">
      <c r="C150" s="62"/>
      <c r="D150" s="64"/>
      <c r="E150" s="67"/>
    </row>
    <row r="151" spans="1:5" x14ac:dyDescent="0.2">
      <c r="C151" s="62"/>
      <c r="D151" s="64"/>
      <c r="E151" s="67"/>
    </row>
    <row r="152" spans="1:5" x14ac:dyDescent="0.2">
      <c r="D152" s="60"/>
      <c r="E152" s="61"/>
    </row>
    <row r="153" spans="1:5" s="83" customFormat="1" ht="18" customHeight="1" x14ac:dyDescent="0.25">
      <c r="A153" s="153"/>
      <c r="B153" s="153"/>
      <c r="C153" s="153"/>
      <c r="D153" s="153"/>
      <c r="E153" s="153"/>
    </row>
    <row r="154" spans="1:5" ht="28.5" customHeight="1" x14ac:dyDescent="0.2">
      <c r="A154" s="75"/>
      <c r="B154" s="75"/>
      <c r="C154" s="75"/>
      <c r="D154" s="76"/>
      <c r="E154" s="77"/>
    </row>
    <row r="158" spans="1:5" ht="17.25" customHeight="1" x14ac:dyDescent="0.2"/>
    <row r="159" spans="1:5" ht="13.5" customHeight="1" x14ac:dyDescent="0.2"/>
    <row r="165" ht="22.5" customHeight="1" x14ac:dyDescent="0.2"/>
    <row r="166" ht="22.5" customHeight="1" x14ac:dyDescent="0.2"/>
  </sheetData>
  <sheetProtection selectLockedCells="1" selectUnlockedCells="1"/>
  <mergeCells count="8">
    <mergeCell ref="B41:H41"/>
    <mergeCell ref="A153:E153"/>
    <mergeCell ref="A1:H1"/>
    <mergeCell ref="B3:H3"/>
    <mergeCell ref="B14:H14"/>
    <mergeCell ref="B16:H16"/>
    <mergeCell ref="B28:H28"/>
    <mergeCell ref="B30:H30"/>
  </mergeCells>
  <printOptions horizontalCentered="1"/>
  <pageMargins left="0.19652777777777777" right="0.19652777777777777" top="0.43333333333333335" bottom="0.39374999999999999" header="0.51180555555555551" footer="0.31527777777777777"/>
  <pageSetup paperSize="9" scale="88" firstPageNumber="2" orientation="landscape" useFirstPageNumber="1" horizontalDpi="300" verticalDpi="300"/>
  <headerFooter alignWithMargins="0">
    <oddFooter>&amp;R&amp;P</oddFooter>
  </headerFooter>
  <rowBreaks count="3" manualBreakCount="3">
    <brk id="14" max="16383" man="1"/>
    <brk id="87" max="16383" man="1"/>
    <brk id="15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pane ySplit="3" topLeftCell="A4" activePane="bottomLeft" state="frozen"/>
      <selection pane="bottomLeft" activeCell="O16" sqref="O16"/>
    </sheetView>
  </sheetViews>
  <sheetFormatPr defaultColWidth="11.42578125" defaultRowHeight="12.75" x14ac:dyDescent="0.2"/>
  <cols>
    <col min="1" max="1" width="11.42578125" style="84" customWidth="1"/>
    <col min="2" max="2" width="34.42578125" style="85" customWidth="1"/>
    <col min="3" max="3" width="14.28515625" style="86" customWidth="1"/>
    <col min="4" max="4" width="11.42578125" style="86" customWidth="1"/>
    <col min="5" max="5" width="10.7109375" style="86" customWidth="1"/>
    <col min="6" max="6" width="14.140625" style="86" customWidth="1"/>
    <col min="7" max="7" width="9.140625" style="86" customWidth="1"/>
    <col min="8" max="8" width="7.5703125" style="86" customWidth="1"/>
    <col min="9" max="9" width="14.28515625" style="86" customWidth="1"/>
    <col min="10" max="10" width="10" style="86" customWidth="1"/>
    <col min="11" max="12" width="12.28515625" style="86" customWidth="1"/>
    <col min="13" max="16384" width="11.42578125" style="1"/>
  </cols>
  <sheetData>
    <row r="1" spans="1:13" ht="24" customHeight="1" x14ac:dyDescent="0.2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3" s="90" customFormat="1" ht="67.5" x14ac:dyDescent="0.2">
      <c r="A2" s="87" t="s">
        <v>40</v>
      </c>
      <c r="B2" s="87" t="s">
        <v>41</v>
      </c>
      <c r="C2" s="88" t="s">
        <v>42</v>
      </c>
      <c r="D2" s="89" t="s">
        <v>26</v>
      </c>
      <c r="E2" s="89" t="s">
        <v>27</v>
      </c>
      <c r="F2" s="89" t="s">
        <v>28</v>
      </c>
      <c r="G2" s="89" t="s">
        <v>29</v>
      </c>
      <c r="H2" s="89" t="s">
        <v>43</v>
      </c>
      <c r="I2" s="89" t="s">
        <v>44</v>
      </c>
      <c r="J2" s="89" t="s">
        <v>32</v>
      </c>
      <c r="K2" s="88" t="s">
        <v>45</v>
      </c>
      <c r="L2" s="88" t="s">
        <v>46</v>
      </c>
    </row>
    <row r="3" spans="1:13" x14ac:dyDescent="0.2">
      <c r="A3" s="91"/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95" customFormat="1" ht="12" x14ac:dyDescent="0.2">
      <c r="A4" s="92"/>
      <c r="B4" s="93" t="s">
        <v>47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s="97" customFormat="1" ht="12" customHeight="1" x14ac:dyDescent="0.2">
      <c r="A5" s="155" t="s">
        <v>48</v>
      </c>
      <c r="B5" s="155"/>
      <c r="C5" s="155"/>
      <c r="D5" s="155"/>
      <c r="E5" s="155"/>
      <c r="F5" s="96"/>
      <c r="G5" s="96"/>
      <c r="H5" s="96"/>
      <c r="I5" s="96"/>
      <c r="J5" s="96"/>
      <c r="K5" s="96"/>
      <c r="L5" s="96"/>
    </row>
    <row r="6" spans="1:13" s="101" customFormat="1" ht="12" x14ac:dyDescent="0.2">
      <c r="A6" s="98" t="s">
        <v>49</v>
      </c>
      <c r="B6" s="98" t="s">
        <v>50</v>
      </c>
      <c r="C6" s="99">
        <f>+C7+C34</f>
        <v>1693610</v>
      </c>
      <c r="D6" s="99">
        <f>+D7</f>
        <v>1246900</v>
      </c>
      <c r="E6" s="99">
        <f t="shared" ref="E6:J6" si="0">+E34</f>
        <v>17290</v>
      </c>
      <c r="F6" s="99">
        <f t="shared" si="0"/>
        <v>421200</v>
      </c>
      <c r="G6" s="99">
        <f t="shared" si="0"/>
        <v>7720</v>
      </c>
      <c r="H6" s="99">
        <f t="shared" si="0"/>
        <v>500</v>
      </c>
      <c r="I6" s="99">
        <f t="shared" si="0"/>
        <v>0</v>
      </c>
      <c r="J6" s="99">
        <f t="shared" si="0"/>
        <v>0</v>
      </c>
      <c r="K6" s="99">
        <f>+K7+K34</f>
        <v>1678757</v>
      </c>
      <c r="L6" s="99">
        <f>+L7+L34</f>
        <v>1680910</v>
      </c>
      <c r="M6" s="100"/>
    </row>
    <row r="7" spans="1:13" s="101" customFormat="1" ht="12" x14ac:dyDescent="0.2">
      <c r="A7" s="102" t="s">
        <v>51</v>
      </c>
      <c r="B7" s="102"/>
      <c r="C7" s="103">
        <f>+C10+C17+C25+C30</f>
        <v>1246900</v>
      </c>
      <c r="D7" s="103">
        <f>+D10+D17+D25+D30</f>
        <v>1246900</v>
      </c>
      <c r="E7" s="103"/>
      <c r="F7" s="104"/>
      <c r="G7" s="103"/>
      <c r="H7" s="103"/>
      <c r="I7" s="103"/>
      <c r="J7" s="103"/>
      <c r="K7" s="103">
        <f>+K12+K19+K27+K32</f>
        <v>1232467</v>
      </c>
      <c r="L7" s="103">
        <f>+L12+L19+L27+L32</f>
        <v>1238620</v>
      </c>
    </row>
    <row r="8" spans="1:13" s="101" customFormat="1" ht="12" x14ac:dyDescent="0.2">
      <c r="A8" s="105" t="s">
        <v>52</v>
      </c>
      <c r="B8" s="105"/>
      <c r="C8" s="106">
        <v>1203400</v>
      </c>
      <c r="D8" s="106">
        <v>1203400</v>
      </c>
      <c r="E8" s="106"/>
      <c r="F8" s="107"/>
      <c r="G8" s="106"/>
      <c r="H8" s="106"/>
      <c r="I8" s="106"/>
      <c r="J8" s="106"/>
      <c r="K8" s="106">
        <v>1203400</v>
      </c>
      <c r="L8" s="106">
        <v>1203400</v>
      </c>
    </row>
    <row r="9" spans="1:13" s="101" customFormat="1" ht="12" x14ac:dyDescent="0.2">
      <c r="A9" s="105" t="s">
        <v>53</v>
      </c>
      <c r="B9" s="105"/>
      <c r="C9" s="106">
        <v>1158400</v>
      </c>
      <c r="D9" s="106">
        <v>1158400</v>
      </c>
      <c r="E9" s="106"/>
      <c r="F9" s="107"/>
      <c r="G9" s="106"/>
      <c r="H9" s="106"/>
      <c r="I9" s="106"/>
      <c r="J9" s="106"/>
      <c r="K9" s="106">
        <f t="shared" ref="K9:K11" si="1">+K10</f>
        <v>1163967</v>
      </c>
      <c r="L9" s="106">
        <f t="shared" ref="L9:L11" si="2">+L10</f>
        <v>1170120</v>
      </c>
    </row>
    <row r="10" spans="1:13" s="101" customFormat="1" ht="12" x14ac:dyDescent="0.2">
      <c r="A10" s="108" t="s">
        <v>54</v>
      </c>
      <c r="B10" s="108"/>
      <c r="C10" s="109">
        <v>1158400</v>
      </c>
      <c r="D10" s="109">
        <v>1158400</v>
      </c>
      <c r="E10" s="109"/>
      <c r="F10" s="110"/>
      <c r="G10" s="109"/>
      <c r="H10" s="109"/>
      <c r="I10" s="109"/>
      <c r="J10" s="109"/>
      <c r="K10" s="109">
        <f t="shared" si="1"/>
        <v>1163967</v>
      </c>
      <c r="L10" s="109">
        <f t="shared" si="2"/>
        <v>1170120</v>
      </c>
    </row>
    <row r="11" spans="1:13" s="115" customFormat="1" ht="12" x14ac:dyDescent="0.2">
      <c r="A11" s="111">
        <v>3</v>
      </c>
      <c r="B11" s="112" t="s">
        <v>11</v>
      </c>
      <c r="C11" s="113">
        <v>1158400</v>
      </c>
      <c r="D11" s="113">
        <v>1158400</v>
      </c>
      <c r="E11" s="113"/>
      <c r="F11" s="114"/>
      <c r="G11" s="113"/>
      <c r="H11" s="113"/>
      <c r="I11" s="113"/>
      <c r="J11" s="113"/>
      <c r="K11" s="113">
        <f t="shared" si="1"/>
        <v>1163967</v>
      </c>
      <c r="L11" s="113">
        <f t="shared" si="2"/>
        <v>1170120</v>
      </c>
    </row>
    <row r="12" spans="1:13" s="115" customFormat="1" ht="12" x14ac:dyDescent="0.2">
      <c r="A12" s="111">
        <v>31</v>
      </c>
      <c r="B12" s="112" t="s">
        <v>55</v>
      </c>
      <c r="C12" s="113">
        <v>1158400</v>
      </c>
      <c r="D12" s="113">
        <v>1158400</v>
      </c>
      <c r="E12" s="113"/>
      <c r="F12" s="114"/>
      <c r="G12" s="113"/>
      <c r="H12" s="113"/>
      <c r="I12" s="113"/>
      <c r="J12" s="113"/>
      <c r="K12" s="113">
        <v>1163967</v>
      </c>
      <c r="L12" s="113">
        <v>1170120</v>
      </c>
    </row>
    <row r="13" spans="1:13" s="121" customFormat="1" ht="10.5" x14ac:dyDescent="0.15">
      <c r="A13" s="116">
        <v>311</v>
      </c>
      <c r="B13" s="117" t="s">
        <v>56</v>
      </c>
      <c r="C13" s="118">
        <v>950000</v>
      </c>
      <c r="D13" s="118">
        <v>950000</v>
      </c>
      <c r="E13" s="117"/>
      <c r="F13" s="119"/>
      <c r="G13" s="118"/>
      <c r="H13" s="118"/>
      <c r="I13" s="118"/>
      <c r="J13" s="118"/>
      <c r="K13" s="120" t="s">
        <v>57</v>
      </c>
      <c r="L13" s="120" t="s">
        <v>57</v>
      </c>
    </row>
    <row r="14" spans="1:13" s="121" customFormat="1" ht="10.5" x14ac:dyDescent="0.15">
      <c r="A14" s="116">
        <v>312</v>
      </c>
      <c r="B14" s="117" t="s">
        <v>58</v>
      </c>
      <c r="C14" s="118">
        <v>45000</v>
      </c>
      <c r="D14" s="118">
        <v>45000</v>
      </c>
      <c r="E14" s="117"/>
      <c r="F14" s="119"/>
      <c r="G14" s="118"/>
      <c r="H14" s="118"/>
      <c r="I14" s="118"/>
      <c r="J14" s="118"/>
      <c r="K14" s="120" t="s">
        <v>57</v>
      </c>
      <c r="L14" s="120" t="s">
        <v>57</v>
      </c>
    </row>
    <row r="15" spans="1:13" s="121" customFormat="1" ht="10.5" x14ac:dyDescent="0.15">
      <c r="A15" s="116">
        <v>313</v>
      </c>
      <c r="B15" s="117" t="s">
        <v>59</v>
      </c>
      <c r="C15" s="118">
        <v>163400</v>
      </c>
      <c r="D15" s="118">
        <v>163400</v>
      </c>
      <c r="E15" s="117"/>
      <c r="F15" s="119"/>
      <c r="G15" s="118"/>
      <c r="H15" s="118"/>
      <c r="I15" s="118"/>
      <c r="J15" s="118"/>
      <c r="K15" s="120" t="s">
        <v>57</v>
      </c>
      <c r="L15" s="120" t="s">
        <v>57</v>
      </c>
    </row>
    <row r="16" spans="1:13" s="101" customFormat="1" ht="12" x14ac:dyDescent="0.2">
      <c r="A16" s="105" t="s">
        <v>60</v>
      </c>
      <c r="B16" s="105"/>
      <c r="C16" s="106">
        <f t="shared" ref="C16:C18" si="3">+C17</f>
        <v>65000</v>
      </c>
      <c r="D16" s="106">
        <f t="shared" ref="D16:D18" si="4">+D17</f>
        <v>65000</v>
      </c>
      <c r="E16" s="106"/>
      <c r="F16" s="107"/>
      <c r="G16" s="106"/>
      <c r="H16" s="106"/>
      <c r="I16" s="106"/>
      <c r="J16" s="106"/>
      <c r="K16" s="106">
        <v>45000</v>
      </c>
      <c r="L16" s="106">
        <v>45000</v>
      </c>
    </row>
    <row r="17" spans="1:12" s="101" customFormat="1" ht="12" x14ac:dyDescent="0.2">
      <c r="A17" s="108" t="s">
        <v>54</v>
      </c>
      <c r="B17" s="108"/>
      <c r="C17" s="109">
        <f t="shared" si="3"/>
        <v>65000</v>
      </c>
      <c r="D17" s="109">
        <f t="shared" si="4"/>
        <v>65000</v>
      </c>
      <c r="E17" s="109"/>
      <c r="F17" s="110"/>
      <c r="G17" s="109"/>
      <c r="H17" s="109"/>
      <c r="I17" s="109"/>
      <c r="J17" s="109"/>
      <c r="K17" s="109">
        <v>45000</v>
      </c>
      <c r="L17" s="109">
        <v>45000</v>
      </c>
    </row>
    <row r="18" spans="1:12" s="115" customFormat="1" ht="12" x14ac:dyDescent="0.2">
      <c r="A18" s="111">
        <v>3</v>
      </c>
      <c r="B18" s="112" t="s">
        <v>11</v>
      </c>
      <c r="C18" s="113">
        <f t="shared" si="3"/>
        <v>65000</v>
      </c>
      <c r="D18" s="113">
        <f t="shared" si="4"/>
        <v>65000</v>
      </c>
      <c r="E18" s="113"/>
      <c r="F18" s="114"/>
      <c r="G18" s="113"/>
      <c r="H18" s="113"/>
      <c r="I18" s="113"/>
      <c r="J18" s="113"/>
      <c r="K18" s="113">
        <v>45000</v>
      </c>
      <c r="L18" s="113">
        <v>45000</v>
      </c>
    </row>
    <row r="19" spans="1:12" s="115" customFormat="1" ht="12" x14ac:dyDescent="0.2">
      <c r="A19" s="111">
        <v>32</v>
      </c>
      <c r="B19" s="112" t="s">
        <v>61</v>
      </c>
      <c r="C19" s="113">
        <f>SUM(C20:C22)</f>
        <v>65000</v>
      </c>
      <c r="D19" s="113">
        <f>SUM(D20:D22)</f>
        <v>65000</v>
      </c>
      <c r="E19" s="113"/>
      <c r="F19" s="114"/>
      <c r="G19" s="113"/>
      <c r="H19" s="113"/>
      <c r="I19" s="113"/>
      <c r="J19" s="113"/>
      <c r="K19" s="113">
        <v>45000</v>
      </c>
      <c r="L19" s="113">
        <v>45000</v>
      </c>
    </row>
    <row r="20" spans="1:12" s="121" customFormat="1" ht="10.5" x14ac:dyDescent="0.15">
      <c r="A20" s="116">
        <v>321</v>
      </c>
      <c r="B20" s="117" t="s">
        <v>62</v>
      </c>
      <c r="C20" s="118">
        <v>40000</v>
      </c>
      <c r="D20" s="118">
        <v>40000</v>
      </c>
      <c r="E20" s="117"/>
      <c r="F20" s="119"/>
      <c r="G20" s="118"/>
      <c r="H20" s="118"/>
      <c r="I20" s="118"/>
      <c r="J20" s="118"/>
      <c r="K20" s="120" t="s">
        <v>57</v>
      </c>
      <c r="L20" s="120" t="s">
        <v>57</v>
      </c>
    </row>
    <row r="21" spans="1:12" s="121" customFormat="1" ht="10.5" x14ac:dyDescent="0.15">
      <c r="A21" s="116">
        <v>323</v>
      </c>
      <c r="B21" s="117" t="s">
        <v>63</v>
      </c>
      <c r="C21" s="118">
        <v>20000</v>
      </c>
      <c r="D21" s="118">
        <v>20000</v>
      </c>
      <c r="E21" s="117"/>
      <c r="F21" s="119"/>
      <c r="G21" s="118"/>
      <c r="H21" s="118"/>
      <c r="I21" s="118"/>
      <c r="J21" s="118"/>
      <c r="K21" s="120" t="s">
        <v>57</v>
      </c>
      <c r="L21" s="120" t="s">
        <v>57</v>
      </c>
    </row>
    <row r="22" spans="1:12" s="121" customFormat="1" ht="10.5" x14ac:dyDescent="0.15">
      <c r="A22" s="116">
        <v>329</v>
      </c>
      <c r="B22" s="117" t="s">
        <v>64</v>
      </c>
      <c r="C22" s="118">
        <v>5000</v>
      </c>
      <c r="D22" s="118">
        <v>5000</v>
      </c>
      <c r="E22" s="117"/>
      <c r="F22" s="119"/>
      <c r="G22" s="118"/>
      <c r="H22" s="118"/>
      <c r="I22" s="118"/>
      <c r="J22" s="118"/>
      <c r="K22" s="120" t="s">
        <v>57</v>
      </c>
      <c r="L22" s="120" t="s">
        <v>57</v>
      </c>
    </row>
    <row r="23" spans="1:12" s="101" customFormat="1" ht="12" x14ac:dyDescent="0.2">
      <c r="A23" s="105" t="s">
        <v>65</v>
      </c>
      <c r="B23" s="105"/>
      <c r="C23" s="106">
        <v>23500</v>
      </c>
      <c r="D23" s="106">
        <v>23500</v>
      </c>
      <c r="E23" s="106"/>
      <c r="F23" s="107"/>
      <c r="G23" s="106"/>
      <c r="H23" s="106"/>
      <c r="I23" s="106"/>
      <c r="J23" s="106"/>
      <c r="K23" s="106">
        <v>23500</v>
      </c>
      <c r="L23" s="106">
        <v>23500</v>
      </c>
    </row>
    <row r="24" spans="1:12" s="101" customFormat="1" ht="12" x14ac:dyDescent="0.2">
      <c r="A24" s="105" t="s">
        <v>66</v>
      </c>
      <c r="B24" s="105"/>
      <c r="C24" s="106">
        <v>3500</v>
      </c>
      <c r="D24" s="106">
        <v>3500</v>
      </c>
      <c r="E24" s="106"/>
      <c r="F24" s="107"/>
      <c r="G24" s="106"/>
      <c r="H24" s="106"/>
      <c r="I24" s="106"/>
      <c r="J24" s="106"/>
      <c r="K24" s="106">
        <v>3500</v>
      </c>
      <c r="L24" s="106">
        <v>3500</v>
      </c>
    </row>
    <row r="25" spans="1:12" s="101" customFormat="1" ht="12" x14ac:dyDescent="0.2">
      <c r="A25" s="108" t="s">
        <v>67</v>
      </c>
      <c r="B25" s="108"/>
      <c r="C25" s="109">
        <v>3500</v>
      </c>
      <c r="D25" s="109">
        <v>3500</v>
      </c>
      <c r="E25" s="109"/>
      <c r="F25" s="110"/>
      <c r="G25" s="109"/>
      <c r="H25" s="109"/>
      <c r="I25" s="109"/>
      <c r="J25" s="109"/>
      <c r="K25" s="109">
        <v>3500</v>
      </c>
      <c r="L25" s="109">
        <v>3500</v>
      </c>
    </row>
    <row r="26" spans="1:12" s="115" customFormat="1" ht="12" x14ac:dyDescent="0.2">
      <c r="A26" s="111">
        <v>3</v>
      </c>
      <c r="B26" s="112" t="s">
        <v>11</v>
      </c>
      <c r="C26" s="113">
        <v>3500</v>
      </c>
      <c r="D26" s="113">
        <v>3500</v>
      </c>
      <c r="E26" s="113"/>
      <c r="F26" s="114"/>
      <c r="G26" s="113"/>
      <c r="H26" s="113"/>
      <c r="I26" s="113"/>
      <c r="J26" s="113"/>
      <c r="K26" s="113">
        <v>3500</v>
      </c>
      <c r="L26" s="113">
        <v>3500</v>
      </c>
    </row>
    <row r="27" spans="1:12" s="115" customFormat="1" ht="12" x14ac:dyDescent="0.2">
      <c r="A27" s="111">
        <v>32</v>
      </c>
      <c r="B27" s="112" t="s">
        <v>61</v>
      </c>
      <c r="C27" s="113">
        <v>3500</v>
      </c>
      <c r="D27" s="113">
        <v>3500</v>
      </c>
      <c r="E27" s="113"/>
      <c r="F27" s="114"/>
      <c r="G27" s="113"/>
      <c r="H27" s="113"/>
      <c r="I27" s="113"/>
      <c r="J27" s="113"/>
      <c r="K27" s="113">
        <v>3500</v>
      </c>
      <c r="L27" s="113">
        <v>3500</v>
      </c>
    </row>
    <row r="28" spans="1:12" s="121" customFormat="1" ht="10.5" x14ac:dyDescent="0.15">
      <c r="A28" s="116">
        <v>323</v>
      </c>
      <c r="B28" s="117" t="s">
        <v>63</v>
      </c>
      <c r="C28" s="118">
        <v>3500</v>
      </c>
      <c r="D28" s="118">
        <v>3500</v>
      </c>
      <c r="E28" s="117"/>
      <c r="F28" s="119"/>
      <c r="G28" s="118"/>
      <c r="H28" s="118"/>
      <c r="I28" s="118"/>
      <c r="J28" s="118"/>
      <c r="K28" s="120" t="s">
        <v>57</v>
      </c>
      <c r="L28" s="120" t="s">
        <v>57</v>
      </c>
    </row>
    <row r="29" spans="1:12" s="101" customFormat="1" ht="12" x14ac:dyDescent="0.2">
      <c r="A29" s="105" t="s">
        <v>68</v>
      </c>
      <c r="B29" s="105"/>
      <c r="C29" s="106">
        <v>20000</v>
      </c>
      <c r="D29" s="106">
        <v>20000</v>
      </c>
      <c r="E29" s="106"/>
      <c r="F29" s="107"/>
      <c r="G29" s="106"/>
      <c r="H29" s="106"/>
      <c r="I29" s="106"/>
      <c r="J29" s="106"/>
      <c r="K29" s="106">
        <v>20000</v>
      </c>
      <c r="L29" s="106">
        <v>20000</v>
      </c>
    </row>
    <row r="30" spans="1:12" s="101" customFormat="1" ht="12" x14ac:dyDescent="0.2">
      <c r="A30" s="108" t="s">
        <v>67</v>
      </c>
      <c r="B30" s="108"/>
      <c r="C30" s="109">
        <v>20000</v>
      </c>
      <c r="D30" s="109">
        <v>20000</v>
      </c>
      <c r="E30" s="109"/>
      <c r="F30" s="110"/>
      <c r="G30" s="109"/>
      <c r="H30" s="109"/>
      <c r="I30" s="109"/>
      <c r="J30" s="109"/>
      <c r="K30" s="109">
        <v>20000</v>
      </c>
      <c r="L30" s="109">
        <v>20000</v>
      </c>
    </row>
    <row r="31" spans="1:12" s="115" customFormat="1" ht="12" x14ac:dyDescent="0.2">
      <c r="A31" s="111">
        <v>3</v>
      </c>
      <c r="B31" s="112" t="s">
        <v>11</v>
      </c>
      <c r="C31" s="113">
        <v>20000</v>
      </c>
      <c r="D31" s="113">
        <v>20000</v>
      </c>
      <c r="E31" s="113"/>
      <c r="F31" s="114"/>
      <c r="G31" s="113"/>
      <c r="H31" s="113"/>
      <c r="I31" s="113"/>
      <c r="J31" s="113"/>
      <c r="K31" s="113">
        <v>20000</v>
      </c>
      <c r="L31" s="113">
        <v>20000</v>
      </c>
    </row>
    <row r="32" spans="1:12" s="115" customFormat="1" ht="24" x14ac:dyDescent="0.2">
      <c r="A32" s="111">
        <v>37</v>
      </c>
      <c r="B32" s="112" t="s">
        <v>69</v>
      </c>
      <c r="C32" s="113">
        <v>20000</v>
      </c>
      <c r="D32" s="113">
        <v>20000</v>
      </c>
      <c r="E32" s="113"/>
      <c r="F32" s="114"/>
      <c r="G32" s="113"/>
      <c r="H32" s="113"/>
      <c r="I32" s="113"/>
      <c r="J32" s="113"/>
      <c r="K32" s="113">
        <v>20000</v>
      </c>
      <c r="L32" s="113">
        <v>20000</v>
      </c>
    </row>
    <row r="33" spans="1:13" s="121" customFormat="1" ht="21" x14ac:dyDescent="0.15">
      <c r="A33" s="116">
        <v>372</v>
      </c>
      <c r="B33" s="117" t="s">
        <v>70</v>
      </c>
      <c r="C33" s="118">
        <v>20000</v>
      </c>
      <c r="D33" s="118">
        <v>20000</v>
      </c>
      <c r="E33" s="117"/>
      <c r="F33" s="119"/>
      <c r="G33" s="118"/>
      <c r="H33" s="118"/>
      <c r="I33" s="118"/>
      <c r="J33" s="118"/>
      <c r="K33" s="120" t="s">
        <v>57</v>
      </c>
      <c r="L33" s="120" t="s">
        <v>57</v>
      </c>
    </row>
    <row r="34" spans="1:13" s="101" customFormat="1" ht="12" x14ac:dyDescent="0.2">
      <c r="A34" s="102" t="s">
        <v>71</v>
      </c>
      <c r="B34" s="102"/>
      <c r="C34" s="103">
        <f>+C37+C47+C54+C59+C64+C69+C75+C81+C86+C92+C97+C102+C108</f>
        <v>446710</v>
      </c>
      <c r="D34" s="103"/>
      <c r="E34" s="103">
        <f t="shared" ref="E34:L34" si="5">+E37+E47+E54+E59+E64+E69+E75+E81+E86+E92+E97+E102+E108</f>
        <v>17290</v>
      </c>
      <c r="F34" s="103">
        <f t="shared" si="5"/>
        <v>421200</v>
      </c>
      <c r="G34" s="103">
        <f t="shared" si="5"/>
        <v>7720</v>
      </c>
      <c r="H34" s="103">
        <f t="shared" si="5"/>
        <v>500</v>
      </c>
      <c r="I34" s="103">
        <f t="shared" si="5"/>
        <v>0</v>
      </c>
      <c r="J34" s="103">
        <f t="shared" si="5"/>
        <v>0</v>
      </c>
      <c r="K34" s="103">
        <f t="shared" si="5"/>
        <v>446290</v>
      </c>
      <c r="L34" s="103">
        <f t="shared" si="5"/>
        <v>442290</v>
      </c>
      <c r="M34" s="100"/>
    </row>
    <row r="35" spans="1:13" s="101" customFormat="1" ht="12" x14ac:dyDescent="0.2">
      <c r="A35" s="105" t="s">
        <v>52</v>
      </c>
      <c r="B35" s="105"/>
      <c r="C35" s="106">
        <f>+C36+C46+C53+C68</f>
        <v>415700</v>
      </c>
      <c r="D35" s="106"/>
      <c r="E35" s="106"/>
      <c r="F35" s="106">
        <f>+F36+F46+F53+F68</f>
        <v>415700</v>
      </c>
      <c r="G35" s="106"/>
      <c r="H35" s="106"/>
      <c r="I35" s="106"/>
      <c r="J35" s="106"/>
      <c r="K35" s="106">
        <v>409170</v>
      </c>
      <c r="L35" s="106">
        <v>409170</v>
      </c>
    </row>
    <row r="36" spans="1:13" s="101" customFormat="1" ht="12" x14ac:dyDescent="0.2">
      <c r="A36" s="105" t="s">
        <v>72</v>
      </c>
      <c r="B36" s="105"/>
      <c r="C36" s="106">
        <v>83000</v>
      </c>
      <c r="D36" s="106"/>
      <c r="E36" s="106"/>
      <c r="F36" s="106">
        <v>83000</v>
      </c>
      <c r="G36" s="106"/>
      <c r="H36" s="106"/>
      <c r="I36" s="106"/>
      <c r="J36" s="106"/>
      <c r="K36" s="106">
        <v>83000</v>
      </c>
      <c r="L36" s="106">
        <v>83000</v>
      </c>
    </row>
    <row r="37" spans="1:13" s="101" customFormat="1" ht="12" x14ac:dyDescent="0.2">
      <c r="A37" s="108" t="s">
        <v>73</v>
      </c>
      <c r="B37" s="108"/>
      <c r="C37" s="109">
        <v>83000</v>
      </c>
      <c r="D37" s="109"/>
      <c r="E37" s="109"/>
      <c r="F37" s="109">
        <v>83000</v>
      </c>
      <c r="G37" s="109"/>
      <c r="H37" s="109"/>
      <c r="I37" s="109"/>
      <c r="J37" s="109"/>
      <c r="K37" s="109">
        <v>83000</v>
      </c>
      <c r="L37" s="109">
        <v>83000</v>
      </c>
    </row>
    <row r="38" spans="1:13" s="115" customFormat="1" ht="12" x14ac:dyDescent="0.2">
      <c r="A38" s="111">
        <v>3</v>
      </c>
      <c r="B38" s="112" t="s">
        <v>11</v>
      </c>
      <c r="C38" s="113">
        <v>83000</v>
      </c>
      <c r="D38" s="113"/>
      <c r="E38" s="113"/>
      <c r="F38" s="113">
        <v>83000</v>
      </c>
      <c r="G38" s="113"/>
      <c r="H38" s="113"/>
      <c r="I38" s="113"/>
      <c r="J38" s="113"/>
      <c r="K38" s="113">
        <v>83000</v>
      </c>
      <c r="L38" s="113">
        <v>83000</v>
      </c>
    </row>
    <row r="39" spans="1:13" s="115" customFormat="1" ht="12" x14ac:dyDescent="0.2">
      <c r="A39" s="111">
        <v>32</v>
      </c>
      <c r="B39" s="112" t="s">
        <v>61</v>
      </c>
      <c r="C39" s="113">
        <v>80500</v>
      </c>
      <c r="D39" s="113"/>
      <c r="E39" s="113"/>
      <c r="F39" s="113">
        <v>80500</v>
      </c>
      <c r="G39" s="113"/>
      <c r="H39" s="113"/>
      <c r="I39" s="113"/>
      <c r="J39" s="113"/>
      <c r="K39" s="113">
        <v>80500</v>
      </c>
      <c r="L39" s="113">
        <v>80500</v>
      </c>
    </row>
    <row r="40" spans="1:13" s="121" customFormat="1" ht="10.5" x14ac:dyDescent="0.15">
      <c r="A40" s="116">
        <v>321</v>
      </c>
      <c r="B40" s="117" t="s">
        <v>62</v>
      </c>
      <c r="C40" s="118">
        <v>6500</v>
      </c>
      <c r="D40" s="117"/>
      <c r="E40" s="117"/>
      <c r="F40" s="118">
        <v>6500</v>
      </c>
      <c r="G40" s="118"/>
      <c r="H40" s="118"/>
      <c r="I40" s="118"/>
      <c r="J40" s="118"/>
      <c r="K40" s="120" t="s">
        <v>57</v>
      </c>
      <c r="L40" s="120" t="s">
        <v>57</v>
      </c>
    </row>
    <row r="41" spans="1:13" s="121" customFormat="1" ht="10.5" x14ac:dyDescent="0.15">
      <c r="A41" s="116">
        <v>322</v>
      </c>
      <c r="B41" s="117" t="s">
        <v>74</v>
      </c>
      <c r="C41" s="118">
        <v>15500</v>
      </c>
      <c r="D41" s="117"/>
      <c r="E41" s="117"/>
      <c r="F41" s="118">
        <v>15500</v>
      </c>
      <c r="G41" s="118"/>
      <c r="H41" s="118"/>
      <c r="I41" s="118"/>
      <c r="J41" s="118"/>
      <c r="K41" s="120" t="s">
        <v>57</v>
      </c>
      <c r="L41" s="120" t="s">
        <v>57</v>
      </c>
    </row>
    <row r="42" spans="1:13" s="121" customFormat="1" ht="10.5" x14ac:dyDescent="0.15">
      <c r="A42" s="116">
        <v>323</v>
      </c>
      <c r="B42" s="117" t="s">
        <v>63</v>
      </c>
      <c r="C42" s="118">
        <v>52000</v>
      </c>
      <c r="D42" s="117"/>
      <c r="E42" s="117"/>
      <c r="F42" s="118">
        <v>52000</v>
      </c>
      <c r="G42" s="118"/>
      <c r="H42" s="118"/>
      <c r="I42" s="118"/>
      <c r="J42" s="118"/>
      <c r="K42" s="120" t="s">
        <v>57</v>
      </c>
      <c r="L42" s="120" t="s">
        <v>57</v>
      </c>
    </row>
    <row r="43" spans="1:13" s="121" customFormat="1" ht="10.5" x14ac:dyDescent="0.15">
      <c r="A43" s="116">
        <v>329</v>
      </c>
      <c r="B43" s="117" t="s">
        <v>64</v>
      </c>
      <c r="C43" s="118">
        <v>6500</v>
      </c>
      <c r="D43" s="117"/>
      <c r="E43" s="117"/>
      <c r="F43" s="118">
        <v>6500</v>
      </c>
      <c r="G43" s="118"/>
      <c r="H43" s="118"/>
      <c r="I43" s="118"/>
      <c r="J43" s="118"/>
      <c r="K43" s="120" t="s">
        <v>57</v>
      </c>
      <c r="L43" s="120" t="s">
        <v>57</v>
      </c>
    </row>
    <row r="44" spans="1:13" s="115" customFormat="1" ht="12" x14ac:dyDescent="0.2">
      <c r="A44" s="111">
        <v>34</v>
      </c>
      <c r="B44" s="112" t="s">
        <v>75</v>
      </c>
      <c r="C44" s="113">
        <v>2500</v>
      </c>
      <c r="D44" s="113"/>
      <c r="E44" s="113"/>
      <c r="F44" s="113">
        <v>2500</v>
      </c>
      <c r="G44" s="113"/>
      <c r="H44" s="113"/>
      <c r="I44" s="113"/>
      <c r="J44" s="113"/>
      <c r="K44" s="113">
        <v>2500</v>
      </c>
      <c r="L44" s="113">
        <v>2500</v>
      </c>
    </row>
    <row r="45" spans="1:13" s="121" customFormat="1" ht="10.5" x14ac:dyDescent="0.15">
      <c r="A45" s="116">
        <v>343</v>
      </c>
      <c r="B45" s="117" t="s">
        <v>76</v>
      </c>
      <c r="C45" s="118">
        <v>2500</v>
      </c>
      <c r="D45" s="117"/>
      <c r="E45" s="117"/>
      <c r="F45" s="118">
        <v>2500</v>
      </c>
      <c r="G45" s="118"/>
      <c r="H45" s="118"/>
      <c r="I45" s="118"/>
      <c r="J45" s="118"/>
      <c r="K45" s="120" t="s">
        <v>57</v>
      </c>
      <c r="L45" s="120" t="s">
        <v>57</v>
      </c>
    </row>
    <row r="46" spans="1:13" s="101" customFormat="1" ht="12" x14ac:dyDescent="0.2">
      <c r="A46" s="105" t="s">
        <v>77</v>
      </c>
      <c r="B46" s="105"/>
      <c r="C46" s="106">
        <f t="shared" ref="C46:C48" si="6">+C47</f>
        <v>314500</v>
      </c>
      <c r="D46" s="106"/>
      <c r="E46" s="106"/>
      <c r="F46" s="106">
        <f t="shared" ref="F46:F48" si="7">+F47</f>
        <v>314500</v>
      </c>
      <c r="G46" s="106"/>
      <c r="H46" s="106"/>
      <c r="I46" s="106"/>
      <c r="J46" s="106"/>
      <c r="K46" s="106">
        <f t="shared" ref="K46:K48" si="8">+K47</f>
        <v>316000</v>
      </c>
      <c r="L46" s="106">
        <f t="shared" ref="L46:L48" si="9">+L47</f>
        <v>312000</v>
      </c>
    </row>
    <row r="47" spans="1:13" s="101" customFormat="1" ht="12" x14ac:dyDescent="0.2">
      <c r="A47" s="108" t="s">
        <v>78</v>
      </c>
      <c r="B47" s="108"/>
      <c r="C47" s="109">
        <f t="shared" si="6"/>
        <v>314500</v>
      </c>
      <c r="D47" s="109"/>
      <c r="E47" s="109"/>
      <c r="F47" s="109">
        <f t="shared" si="7"/>
        <v>314500</v>
      </c>
      <c r="G47" s="109"/>
      <c r="H47" s="109"/>
      <c r="I47" s="109"/>
      <c r="J47" s="109"/>
      <c r="K47" s="109">
        <f t="shared" si="8"/>
        <v>316000</v>
      </c>
      <c r="L47" s="109">
        <f t="shared" si="9"/>
        <v>312000</v>
      </c>
    </row>
    <row r="48" spans="1:13" s="115" customFormat="1" ht="12" x14ac:dyDescent="0.2">
      <c r="A48" s="111">
        <v>3</v>
      </c>
      <c r="B48" s="112" t="s">
        <v>11</v>
      </c>
      <c r="C48" s="113">
        <f t="shared" si="6"/>
        <v>314500</v>
      </c>
      <c r="D48" s="113"/>
      <c r="E48" s="113"/>
      <c r="F48" s="113">
        <f t="shared" si="7"/>
        <v>314500</v>
      </c>
      <c r="G48" s="113"/>
      <c r="H48" s="113"/>
      <c r="I48" s="113"/>
      <c r="J48" s="113"/>
      <c r="K48" s="113">
        <f t="shared" si="8"/>
        <v>316000</v>
      </c>
      <c r="L48" s="113">
        <f t="shared" si="9"/>
        <v>312000</v>
      </c>
    </row>
    <row r="49" spans="1:12" s="115" customFormat="1" ht="12" x14ac:dyDescent="0.2">
      <c r="A49" s="111">
        <v>32</v>
      </c>
      <c r="B49" s="112" t="s">
        <v>61</v>
      </c>
      <c r="C49" s="113">
        <f>SUM(C50:C52)</f>
        <v>314500</v>
      </c>
      <c r="D49" s="113"/>
      <c r="E49" s="113"/>
      <c r="F49" s="113">
        <f>SUM(F50:F52)</f>
        <v>314500</v>
      </c>
      <c r="G49" s="113"/>
      <c r="H49" s="113"/>
      <c r="I49" s="113"/>
      <c r="J49" s="113"/>
      <c r="K49" s="113">
        <v>316000</v>
      </c>
      <c r="L49" s="113">
        <v>312000</v>
      </c>
    </row>
    <row r="50" spans="1:12" s="121" customFormat="1" ht="10.5" x14ac:dyDescent="0.15">
      <c r="A50" s="116">
        <v>321</v>
      </c>
      <c r="B50" s="117" t="s">
        <v>62</v>
      </c>
      <c r="C50" s="118">
        <v>25500</v>
      </c>
      <c r="D50" s="117"/>
      <c r="E50" s="117"/>
      <c r="F50" s="118">
        <v>25500</v>
      </c>
      <c r="G50" s="118"/>
      <c r="H50" s="118"/>
      <c r="I50" s="118"/>
      <c r="J50" s="118"/>
      <c r="K50" s="120" t="s">
        <v>57</v>
      </c>
      <c r="L50" s="120" t="s">
        <v>57</v>
      </c>
    </row>
    <row r="51" spans="1:12" s="121" customFormat="1" ht="10.5" x14ac:dyDescent="0.15">
      <c r="A51" s="116">
        <v>322</v>
      </c>
      <c r="B51" s="117" t="s">
        <v>74</v>
      </c>
      <c r="C51" s="118">
        <v>261000</v>
      </c>
      <c r="D51" s="117"/>
      <c r="E51" s="117"/>
      <c r="F51" s="118">
        <f>+C51</f>
        <v>261000</v>
      </c>
      <c r="G51" s="118"/>
      <c r="H51" s="118"/>
      <c r="I51" s="118"/>
      <c r="J51" s="118"/>
      <c r="K51" s="120" t="s">
        <v>57</v>
      </c>
      <c r="L51" s="120" t="s">
        <v>57</v>
      </c>
    </row>
    <row r="52" spans="1:12" s="121" customFormat="1" ht="10.5" x14ac:dyDescent="0.15">
      <c r="A52" s="116">
        <v>323</v>
      </c>
      <c r="B52" s="117" t="s">
        <v>63</v>
      </c>
      <c r="C52" s="118">
        <v>28000</v>
      </c>
      <c r="D52" s="117"/>
      <c r="E52" s="117"/>
      <c r="F52" s="118">
        <v>28000</v>
      </c>
      <c r="G52" s="118"/>
      <c r="H52" s="118"/>
      <c r="I52" s="118"/>
      <c r="J52" s="118"/>
      <c r="K52" s="120" t="s">
        <v>57</v>
      </c>
      <c r="L52" s="120" t="s">
        <v>57</v>
      </c>
    </row>
    <row r="53" spans="1:12" s="101" customFormat="1" ht="12" x14ac:dyDescent="0.2">
      <c r="A53" s="105" t="s">
        <v>79</v>
      </c>
      <c r="B53" s="105"/>
      <c r="C53" s="106">
        <v>200</v>
      </c>
      <c r="D53" s="106"/>
      <c r="E53" s="106"/>
      <c r="F53" s="106">
        <v>200</v>
      </c>
      <c r="G53" s="106"/>
      <c r="H53" s="106"/>
      <c r="I53" s="106"/>
      <c r="J53" s="106"/>
      <c r="K53" s="106">
        <v>200</v>
      </c>
      <c r="L53" s="106">
        <v>200</v>
      </c>
    </row>
    <row r="54" spans="1:12" s="101" customFormat="1" ht="12" x14ac:dyDescent="0.2">
      <c r="A54" s="108" t="s">
        <v>73</v>
      </c>
      <c r="B54" s="108"/>
      <c r="C54" s="109">
        <v>200</v>
      </c>
      <c r="D54" s="109"/>
      <c r="E54" s="109"/>
      <c r="F54" s="109">
        <v>200</v>
      </c>
      <c r="G54" s="109"/>
      <c r="H54" s="109"/>
      <c r="I54" s="109"/>
      <c r="J54" s="109"/>
      <c r="K54" s="109">
        <v>200</v>
      </c>
      <c r="L54" s="109">
        <v>200</v>
      </c>
    </row>
    <row r="55" spans="1:12" s="115" customFormat="1" ht="12" x14ac:dyDescent="0.2">
      <c r="A55" s="111">
        <v>3</v>
      </c>
      <c r="B55" s="112" t="s">
        <v>11</v>
      </c>
      <c r="C55" s="113">
        <v>200</v>
      </c>
      <c r="D55" s="113"/>
      <c r="E55" s="113"/>
      <c r="F55" s="113">
        <v>200</v>
      </c>
      <c r="G55" s="113"/>
      <c r="H55" s="113"/>
      <c r="I55" s="113"/>
      <c r="J55" s="113"/>
      <c r="K55" s="113">
        <v>200</v>
      </c>
      <c r="L55" s="113">
        <v>200</v>
      </c>
    </row>
    <row r="56" spans="1:12" s="115" customFormat="1" ht="12" x14ac:dyDescent="0.2">
      <c r="A56" s="111">
        <v>34</v>
      </c>
      <c r="B56" s="112" t="s">
        <v>75</v>
      </c>
      <c r="C56" s="113">
        <v>200</v>
      </c>
      <c r="D56" s="113"/>
      <c r="E56" s="113"/>
      <c r="F56" s="113">
        <v>200</v>
      </c>
      <c r="G56" s="113"/>
      <c r="H56" s="113"/>
      <c r="I56" s="113"/>
      <c r="J56" s="113"/>
      <c r="K56" s="113">
        <v>200</v>
      </c>
      <c r="L56" s="113">
        <v>200</v>
      </c>
    </row>
    <row r="57" spans="1:12" s="121" customFormat="1" ht="10.5" x14ac:dyDescent="0.15">
      <c r="A57" s="116">
        <v>343</v>
      </c>
      <c r="B57" s="117" t="s">
        <v>76</v>
      </c>
      <c r="C57" s="118">
        <v>200</v>
      </c>
      <c r="D57" s="117"/>
      <c r="E57" s="117"/>
      <c r="F57" s="118">
        <v>200</v>
      </c>
      <c r="G57" s="118"/>
      <c r="H57" s="118"/>
      <c r="I57" s="118"/>
      <c r="J57" s="118"/>
      <c r="K57" s="120" t="s">
        <v>57</v>
      </c>
      <c r="L57" s="120" t="s">
        <v>57</v>
      </c>
    </row>
    <row r="58" spans="1:12" s="101" customFormat="1" ht="12" x14ac:dyDescent="0.2">
      <c r="A58" s="105" t="s">
        <v>80</v>
      </c>
      <c r="B58" s="105"/>
      <c r="C58" s="106">
        <v>970</v>
      </c>
      <c r="D58" s="106"/>
      <c r="E58" s="106">
        <v>970</v>
      </c>
      <c r="F58" s="107"/>
      <c r="G58" s="106"/>
      <c r="H58" s="106"/>
      <c r="I58" s="106"/>
      <c r="J58" s="106"/>
      <c r="K58" s="106">
        <v>970</v>
      </c>
      <c r="L58" s="106">
        <v>970</v>
      </c>
    </row>
    <row r="59" spans="1:12" s="101" customFormat="1" ht="12" x14ac:dyDescent="0.2">
      <c r="A59" s="108" t="s">
        <v>81</v>
      </c>
      <c r="B59" s="108"/>
      <c r="C59" s="109">
        <v>970</v>
      </c>
      <c r="D59" s="109"/>
      <c r="E59" s="109">
        <v>970</v>
      </c>
      <c r="F59" s="110"/>
      <c r="G59" s="109"/>
      <c r="H59" s="109"/>
      <c r="I59" s="109"/>
      <c r="J59" s="109"/>
      <c r="K59" s="109">
        <v>970</v>
      </c>
      <c r="L59" s="109">
        <v>970</v>
      </c>
    </row>
    <row r="60" spans="1:12" s="115" customFormat="1" ht="12" x14ac:dyDescent="0.2">
      <c r="A60" s="111">
        <v>3</v>
      </c>
      <c r="B60" s="112" t="s">
        <v>11</v>
      </c>
      <c r="C60" s="113">
        <v>970</v>
      </c>
      <c r="D60" s="113"/>
      <c r="E60" s="113">
        <v>970</v>
      </c>
      <c r="F60" s="114"/>
      <c r="G60" s="113"/>
      <c r="H60" s="113"/>
      <c r="I60" s="113"/>
      <c r="J60" s="113"/>
      <c r="K60" s="113">
        <v>970</v>
      </c>
      <c r="L60" s="113">
        <v>970</v>
      </c>
    </row>
    <row r="61" spans="1:12" s="115" customFormat="1" ht="12" x14ac:dyDescent="0.2">
      <c r="A61" s="111">
        <v>34</v>
      </c>
      <c r="B61" s="112" t="s">
        <v>75</v>
      </c>
      <c r="C61" s="113">
        <v>970</v>
      </c>
      <c r="D61" s="113"/>
      <c r="E61" s="113">
        <v>970</v>
      </c>
      <c r="F61" s="114"/>
      <c r="G61" s="113"/>
      <c r="H61" s="113"/>
      <c r="I61" s="113"/>
      <c r="J61" s="113"/>
      <c r="K61" s="113">
        <v>970</v>
      </c>
      <c r="L61" s="113">
        <v>970</v>
      </c>
    </row>
    <row r="62" spans="1:12" s="121" customFormat="1" ht="10.5" x14ac:dyDescent="0.15">
      <c r="A62" s="116">
        <v>343</v>
      </c>
      <c r="B62" s="117" t="s">
        <v>76</v>
      </c>
      <c r="C62" s="118">
        <v>970</v>
      </c>
      <c r="D62" s="117"/>
      <c r="E62" s="118">
        <v>970</v>
      </c>
      <c r="F62" s="119"/>
      <c r="G62" s="118"/>
      <c r="H62" s="118"/>
      <c r="I62" s="118"/>
      <c r="J62" s="118"/>
      <c r="K62" s="120" t="s">
        <v>57</v>
      </c>
      <c r="L62" s="120" t="s">
        <v>57</v>
      </c>
    </row>
    <row r="63" spans="1:12" s="101" customFormat="1" ht="12" x14ac:dyDescent="0.2">
      <c r="A63" s="105" t="s">
        <v>82</v>
      </c>
      <c r="B63" s="105"/>
      <c r="C63" s="106">
        <v>500</v>
      </c>
      <c r="D63" s="106"/>
      <c r="E63" s="106" t="s">
        <v>33</v>
      </c>
      <c r="F63" s="107"/>
      <c r="G63" s="106"/>
      <c r="H63" s="106">
        <v>500</v>
      </c>
      <c r="I63" s="106"/>
      <c r="J63" s="106"/>
      <c r="K63" s="106">
        <v>500</v>
      </c>
      <c r="L63" s="106">
        <v>500</v>
      </c>
    </row>
    <row r="64" spans="1:12" s="101" customFormat="1" ht="12" x14ac:dyDescent="0.2">
      <c r="A64" s="108" t="s">
        <v>83</v>
      </c>
      <c r="B64" s="108"/>
      <c r="C64" s="109">
        <v>500</v>
      </c>
      <c r="D64" s="109"/>
      <c r="E64" s="109"/>
      <c r="F64" s="110"/>
      <c r="G64" s="109"/>
      <c r="H64" s="109">
        <v>500</v>
      </c>
      <c r="I64" s="109"/>
      <c r="J64" s="109"/>
      <c r="K64" s="109">
        <v>500</v>
      </c>
      <c r="L64" s="109">
        <v>500</v>
      </c>
    </row>
    <row r="65" spans="1:12" s="115" customFormat="1" ht="12" x14ac:dyDescent="0.2">
      <c r="A65" s="111">
        <v>3</v>
      </c>
      <c r="B65" s="112" t="s">
        <v>11</v>
      </c>
      <c r="C65" s="113">
        <v>500</v>
      </c>
      <c r="D65" s="113"/>
      <c r="E65" s="113"/>
      <c r="F65" s="114"/>
      <c r="G65" s="113"/>
      <c r="H65" s="113">
        <v>500</v>
      </c>
      <c r="I65" s="113"/>
      <c r="J65" s="113"/>
      <c r="K65" s="113">
        <v>500</v>
      </c>
      <c r="L65" s="113">
        <v>500</v>
      </c>
    </row>
    <row r="66" spans="1:12" s="115" customFormat="1" ht="12" x14ac:dyDescent="0.2">
      <c r="A66" s="111">
        <v>32</v>
      </c>
      <c r="B66" s="112" t="s">
        <v>61</v>
      </c>
      <c r="C66" s="113">
        <v>500</v>
      </c>
      <c r="D66" s="113"/>
      <c r="E66" s="113"/>
      <c r="F66" s="114"/>
      <c r="G66" s="113"/>
      <c r="H66" s="113">
        <v>500</v>
      </c>
      <c r="I66" s="113"/>
      <c r="J66" s="113"/>
      <c r="K66" s="113">
        <v>500</v>
      </c>
      <c r="L66" s="113">
        <v>500</v>
      </c>
    </row>
    <row r="67" spans="1:12" s="121" customFormat="1" ht="10.5" x14ac:dyDescent="0.15">
      <c r="A67" s="116">
        <v>322</v>
      </c>
      <c r="B67" s="117" t="s">
        <v>74</v>
      </c>
      <c r="C67" s="118">
        <v>500</v>
      </c>
      <c r="D67" s="117"/>
      <c r="E67" s="117"/>
      <c r="F67" s="119"/>
      <c r="G67" s="118"/>
      <c r="H67" s="118">
        <v>500</v>
      </c>
      <c r="I67" s="118"/>
      <c r="J67" s="118"/>
      <c r="K67" s="120" t="s">
        <v>57</v>
      </c>
      <c r="L67" s="120" t="s">
        <v>57</v>
      </c>
    </row>
    <row r="68" spans="1:12" s="101" customFormat="1" ht="12" x14ac:dyDescent="0.2">
      <c r="A68" s="105" t="s">
        <v>84</v>
      </c>
      <c r="B68" s="105"/>
      <c r="C68" s="106">
        <v>18000</v>
      </c>
      <c r="D68" s="106"/>
      <c r="E68" s="106"/>
      <c r="F68" s="106">
        <v>18000</v>
      </c>
      <c r="G68" s="106"/>
      <c r="H68" s="106"/>
      <c r="I68" s="106"/>
      <c r="J68" s="106"/>
      <c r="K68" s="106">
        <v>18000</v>
      </c>
      <c r="L68" s="106">
        <v>18000</v>
      </c>
    </row>
    <row r="69" spans="1:12" s="101" customFormat="1" ht="12" x14ac:dyDescent="0.2">
      <c r="A69" s="108" t="s">
        <v>73</v>
      </c>
      <c r="B69" s="108"/>
      <c r="C69" s="109">
        <v>18000</v>
      </c>
      <c r="D69" s="109"/>
      <c r="E69" s="109"/>
      <c r="F69" s="109">
        <v>18000</v>
      </c>
      <c r="G69" s="109"/>
      <c r="H69" s="109"/>
      <c r="I69" s="109"/>
      <c r="J69" s="109"/>
      <c r="K69" s="109">
        <v>18000</v>
      </c>
      <c r="L69" s="109">
        <v>18000</v>
      </c>
    </row>
    <row r="70" spans="1:12" s="115" customFormat="1" ht="12" x14ac:dyDescent="0.2">
      <c r="A70" s="111">
        <v>4</v>
      </c>
      <c r="B70" s="112" t="s">
        <v>12</v>
      </c>
      <c r="C70" s="113">
        <v>18000</v>
      </c>
      <c r="D70" s="113"/>
      <c r="E70" s="113"/>
      <c r="F70" s="113">
        <v>18000</v>
      </c>
      <c r="G70" s="113"/>
      <c r="H70" s="113"/>
      <c r="I70" s="113"/>
      <c r="J70" s="113"/>
      <c r="K70" s="113">
        <v>18000</v>
      </c>
      <c r="L70" s="113">
        <v>18000</v>
      </c>
    </row>
    <row r="71" spans="1:12" s="115" customFormat="1" ht="24" x14ac:dyDescent="0.2">
      <c r="A71" s="111">
        <v>42</v>
      </c>
      <c r="B71" s="112" t="s">
        <v>85</v>
      </c>
      <c r="C71" s="113">
        <v>18000</v>
      </c>
      <c r="D71" s="113"/>
      <c r="E71" s="113"/>
      <c r="F71" s="113">
        <v>18000</v>
      </c>
      <c r="G71" s="113"/>
      <c r="H71" s="113"/>
      <c r="I71" s="113"/>
      <c r="J71" s="113"/>
      <c r="K71" s="113">
        <v>18000</v>
      </c>
      <c r="L71" s="113">
        <v>18000</v>
      </c>
    </row>
    <row r="72" spans="1:12" s="121" customFormat="1" ht="10.5" x14ac:dyDescent="0.15">
      <c r="A72" s="116">
        <v>422</v>
      </c>
      <c r="B72" s="117" t="s">
        <v>86</v>
      </c>
      <c r="C72" s="118">
        <v>18000</v>
      </c>
      <c r="D72" s="117"/>
      <c r="E72" s="117"/>
      <c r="F72" s="118">
        <v>18000</v>
      </c>
      <c r="G72" s="118"/>
      <c r="H72" s="118"/>
      <c r="I72" s="118"/>
      <c r="J72" s="118"/>
      <c r="K72" s="120" t="s">
        <v>57</v>
      </c>
      <c r="L72" s="120" t="s">
        <v>57</v>
      </c>
    </row>
    <row r="73" spans="1:12" s="101" customFormat="1" ht="12" x14ac:dyDescent="0.2">
      <c r="A73" s="105" t="s">
        <v>87</v>
      </c>
      <c r="B73" s="105"/>
      <c r="C73" s="106">
        <v>2720</v>
      </c>
      <c r="D73" s="106"/>
      <c r="E73" s="106"/>
      <c r="F73" s="106"/>
      <c r="G73" s="106">
        <v>2720</v>
      </c>
      <c r="H73" s="106"/>
      <c r="I73" s="106"/>
      <c r="J73" s="106"/>
      <c r="K73" s="106">
        <v>2720</v>
      </c>
      <c r="L73" s="106">
        <v>2720</v>
      </c>
    </row>
    <row r="74" spans="1:12" s="101" customFormat="1" ht="12" x14ac:dyDescent="0.2">
      <c r="A74" s="105" t="s">
        <v>88</v>
      </c>
      <c r="B74" s="105"/>
      <c r="C74" s="106">
        <v>2720</v>
      </c>
      <c r="D74" s="106"/>
      <c r="E74" s="106"/>
      <c r="F74" s="106"/>
      <c r="G74" s="106">
        <v>2720</v>
      </c>
      <c r="H74" s="106"/>
      <c r="I74" s="106"/>
      <c r="J74" s="106"/>
      <c r="K74" s="106">
        <v>2720</v>
      </c>
      <c r="L74" s="106">
        <v>2720</v>
      </c>
    </row>
    <row r="75" spans="1:12" s="101" customFormat="1" ht="12" x14ac:dyDescent="0.2">
      <c r="A75" s="108" t="s">
        <v>89</v>
      </c>
      <c r="B75" s="108"/>
      <c r="C75" s="109">
        <v>2720</v>
      </c>
      <c r="D75" s="109"/>
      <c r="E75" s="109"/>
      <c r="F75" s="109"/>
      <c r="G75" s="109">
        <v>2720</v>
      </c>
      <c r="H75" s="109"/>
      <c r="I75" s="109"/>
      <c r="J75" s="109"/>
      <c r="K75" s="109">
        <v>2720</v>
      </c>
      <c r="L75" s="109">
        <v>2720</v>
      </c>
    </row>
    <row r="76" spans="1:12" s="115" customFormat="1" ht="12" x14ac:dyDescent="0.2">
      <c r="A76" s="111">
        <v>3</v>
      </c>
      <c r="B76" s="112" t="s">
        <v>11</v>
      </c>
      <c r="C76" s="113">
        <v>2720</v>
      </c>
      <c r="D76" s="113"/>
      <c r="E76" s="113"/>
      <c r="F76" s="113"/>
      <c r="G76" s="113">
        <v>2720</v>
      </c>
      <c r="H76" s="113"/>
      <c r="I76" s="113"/>
      <c r="J76" s="113"/>
      <c r="K76" s="113">
        <v>2720</v>
      </c>
      <c r="L76" s="113">
        <v>2720</v>
      </c>
    </row>
    <row r="77" spans="1:12" s="115" customFormat="1" ht="12" x14ac:dyDescent="0.2">
      <c r="A77" s="111">
        <v>32</v>
      </c>
      <c r="B77" s="112" t="s">
        <v>61</v>
      </c>
      <c r="C77" s="113">
        <v>2720</v>
      </c>
      <c r="D77" s="113"/>
      <c r="E77" s="113"/>
      <c r="F77" s="113"/>
      <c r="G77" s="113">
        <v>2720</v>
      </c>
      <c r="H77" s="113"/>
      <c r="I77" s="113"/>
      <c r="J77" s="113"/>
      <c r="K77" s="113">
        <v>2720</v>
      </c>
      <c r="L77" s="113">
        <v>2720</v>
      </c>
    </row>
    <row r="78" spans="1:12" s="121" customFormat="1" ht="10.5" x14ac:dyDescent="0.15">
      <c r="A78" s="116">
        <v>329</v>
      </c>
      <c r="B78" s="117" t="s">
        <v>64</v>
      </c>
      <c r="C78" s="118">
        <v>2720</v>
      </c>
      <c r="D78" s="117"/>
      <c r="E78" s="117"/>
      <c r="F78" s="118"/>
      <c r="G78" s="118">
        <v>2720</v>
      </c>
      <c r="H78" s="118"/>
      <c r="I78" s="118"/>
      <c r="J78" s="118"/>
      <c r="K78" s="120" t="s">
        <v>57</v>
      </c>
      <c r="L78" s="120" t="s">
        <v>57</v>
      </c>
    </row>
    <row r="79" spans="1:12" s="101" customFormat="1" ht="12" x14ac:dyDescent="0.2">
      <c r="A79" s="105" t="s">
        <v>65</v>
      </c>
      <c r="B79" s="105"/>
      <c r="C79" s="106">
        <v>5500</v>
      </c>
      <c r="D79" s="106"/>
      <c r="E79" s="106"/>
      <c r="F79" s="106">
        <v>5500</v>
      </c>
      <c r="G79" s="106"/>
      <c r="H79" s="106"/>
      <c r="I79" s="106"/>
      <c r="J79" s="106"/>
      <c r="K79" s="106">
        <v>5500</v>
      </c>
      <c r="L79" s="106">
        <v>5500</v>
      </c>
    </row>
    <row r="80" spans="1:12" s="101" customFormat="1" ht="12" x14ac:dyDescent="0.2">
      <c r="A80" s="105" t="s">
        <v>90</v>
      </c>
      <c r="B80" s="105"/>
      <c r="C80" s="106">
        <v>2500</v>
      </c>
      <c r="D80" s="106"/>
      <c r="E80" s="106"/>
      <c r="F80" s="106">
        <v>2500</v>
      </c>
      <c r="G80" s="106"/>
      <c r="H80" s="106"/>
      <c r="I80" s="106"/>
      <c r="J80" s="106"/>
      <c r="K80" s="106">
        <v>2500</v>
      </c>
      <c r="L80" s="106">
        <v>2500</v>
      </c>
    </row>
    <row r="81" spans="1:12" s="101" customFormat="1" ht="12" x14ac:dyDescent="0.2">
      <c r="A81" s="108" t="s">
        <v>78</v>
      </c>
      <c r="B81" s="108"/>
      <c r="C81" s="109">
        <v>2500</v>
      </c>
      <c r="D81" s="109"/>
      <c r="E81" s="109"/>
      <c r="F81" s="109">
        <v>2500</v>
      </c>
      <c r="G81" s="109"/>
      <c r="H81" s="109"/>
      <c r="I81" s="109"/>
      <c r="J81" s="109"/>
      <c r="K81" s="109">
        <v>2500</v>
      </c>
      <c r="L81" s="109">
        <v>2500</v>
      </c>
    </row>
    <row r="82" spans="1:12" s="115" customFormat="1" ht="12" x14ac:dyDescent="0.2">
      <c r="A82" s="111">
        <v>3</v>
      </c>
      <c r="B82" s="112" t="s">
        <v>11</v>
      </c>
      <c r="C82" s="113">
        <v>2500</v>
      </c>
      <c r="D82" s="113"/>
      <c r="E82" s="113"/>
      <c r="F82" s="113">
        <v>2500</v>
      </c>
      <c r="G82" s="113"/>
      <c r="H82" s="113"/>
      <c r="I82" s="113"/>
      <c r="J82" s="113"/>
      <c r="K82" s="113">
        <v>2500</v>
      </c>
      <c r="L82" s="113">
        <v>2500</v>
      </c>
    </row>
    <row r="83" spans="1:12" s="115" customFormat="1" ht="12" x14ac:dyDescent="0.2">
      <c r="A83" s="111">
        <v>32</v>
      </c>
      <c r="B83" s="112" t="s">
        <v>61</v>
      </c>
      <c r="C83" s="113">
        <v>2500</v>
      </c>
      <c r="D83" s="113"/>
      <c r="E83" s="113"/>
      <c r="F83" s="113">
        <v>2500</v>
      </c>
      <c r="G83" s="113"/>
      <c r="H83" s="113"/>
      <c r="I83" s="113"/>
      <c r="J83" s="113"/>
      <c r="K83" s="113">
        <v>2500</v>
      </c>
      <c r="L83" s="113">
        <v>2500</v>
      </c>
    </row>
    <row r="84" spans="1:12" s="121" customFormat="1" ht="10.5" x14ac:dyDescent="0.15">
      <c r="A84" s="116">
        <v>322</v>
      </c>
      <c r="B84" s="117" t="s">
        <v>74</v>
      </c>
      <c r="C84" s="118">
        <v>2500</v>
      </c>
      <c r="D84" s="117"/>
      <c r="E84" s="117"/>
      <c r="F84" s="118">
        <v>2500</v>
      </c>
      <c r="G84" s="118"/>
      <c r="H84" s="118"/>
      <c r="I84" s="118"/>
      <c r="J84" s="118"/>
      <c r="K84" s="120" t="s">
        <v>57</v>
      </c>
      <c r="L84" s="120" t="s">
        <v>57</v>
      </c>
    </row>
    <row r="85" spans="1:12" s="101" customFormat="1" ht="12" x14ac:dyDescent="0.2">
      <c r="A85" s="105" t="s">
        <v>91</v>
      </c>
      <c r="B85" s="105"/>
      <c r="C85" s="106">
        <v>3000</v>
      </c>
      <c r="D85" s="106"/>
      <c r="E85" s="106"/>
      <c r="F85" s="106">
        <v>3000</v>
      </c>
      <c r="G85" s="106"/>
      <c r="H85" s="106"/>
      <c r="I85" s="106"/>
      <c r="J85" s="106"/>
      <c r="K85" s="106">
        <v>3000</v>
      </c>
      <c r="L85" s="106">
        <v>3000</v>
      </c>
    </row>
    <row r="86" spans="1:12" s="101" customFormat="1" ht="12" x14ac:dyDescent="0.2">
      <c r="A86" s="108" t="s">
        <v>78</v>
      </c>
      <c r="B86" s="108"/>
      <c r="C86" s="109">
        <v>3000</v>
      </c>
      <c r="D86" s="109"/>
      <c r="E86" s="109"/>
      <c r="F86" s="109">
        <v>3000</v>
      </c>
      <c r="G86" s="109"/>
      <c r="H86" s="109"/>
      <c r="I86" s="109"/>
      <c r="J86" s="109"/>
      <c r="K86" s="109">
        <v>3000</v>
      </c>
      <c r="L86" s="109">
        <v>3000</v>
      </c>
    </row>
    <row r="87" spans="1:12" s="115" customFormat="1" ht="12" x14ac:dyDescent="0.2">
      <c r="A87" s="111">
        <v>3</v>
      </c>
      <c r="B87" s="112" t="s">
        <v>11</v>
      </c>
      <c r="C87" s="113">
        <v>3000</v>
      </c>
      <c r="D87" s="113"/>
      <c r="E87" s="113"/>
      <c r="F87" s="113">
        <v>3000</v>
      </c>
      <c r="G87" s="113"/>
      <c r="H87" s="113"/>
      <c r="I87" s="113"/>
      <c r="J87" s="113"/>
      <c r="K87" s="113">
        <v>3000</v>
      </c>
      <c r="L87" s="113">
        <v>3000</v>
      </c>
    </row>
    <row r="88" spans="1:12" s="115" customFormat="1" ht="12" x14ac:dyDescent="0.2">
      <c r="A88" s="111">
        <v>32</v>
      </c>
      <c r="B88" s="112" t="s">
        <v>61</v>
      </c>
      <c r="C88" s="113">
        <v>3000</v>
      </c>
      <c r="D88" s="113"/>
      <c r="E88" s="113"/>
      <c r="F88" s="113">
        <v>3000</v>
      </c>
      <c r="G88" s="113"/>
      <c r="H88" s="113"/>
      <c r="I88" s="113"/>
      <c r="J88" s="113"/>
      <c r="K88" s="113">
        <v>3000</v>
      </c>
      <c r="L88" s="113">
        <v>3000</v>
      </c>
    </row>
    <row r="89" spans="1:12" s="121" customFormat="1" ht="10.5" x14ac:dyDescent="0.15">
      <c r="A89" s="116">
        <v>323</v>
      </c>
      <c r="B89" s="117" t="s">
        <v>63</v>
      </c>
      <c r="C89" s="118">
        <v>3000</v>
      </c>
      <c r="D89" s="117"/>
      <c r="E89" s="117"/>
      <c r="F89" s="118">
        <v>3000</v>
      </c>
      <c r="G89" s="118"/>
      <c r="H89" s="118"/>
      <c r="I89" s="118"/>
      <c r="J89" s="118"/>
      <c r="K89" s="120" t="s">
        <v>57</v>
      </c>
      <c r="L89" s="120" t="s">
        <v>57</v>
      </c>
    </row>
    <row r="90" spans="1:12" s="101" customFormat="1" ht="12" x14ac:dyDescent="0.2">
      <c r="A90" s="105" t="s">
        <v>92</v>
      </c>
      <c r="B90" s="105"/>
      <c r="C90" s="106">
        <v>5000</v>
      </c>
      <c r="D90" s="106"/>
      <c r="E90" s="106"/>
      <c r="F90" s="107"/>
      <c r="G90" s="106">
        <v>5000</v>
      </c>
      <c r="H90" s="106"/>
      <c r="I90" s="106"/>
      <c r="J90" s="106"/>
      <c r="K90" s="106">
        <v>5000</v>
      </c>
      <c r="L90" s="106">
        <v>5000</v>
      </c>
    </row>
    <row r="91" spans="1:12" s="101" customFormat="1" ht="12" x14ac:dyDescent="0.2">
      <c r="A91" s="105" t="s">
        <v>93</v>
      </c>
      <c r="B91" s="105"/>
      <c r="C91" s="106">
        <v>1300</v>
      </c>
      <c r="D91" s="106"/>
      <c r="E91" s="106"/>
      <c r="F91" s="107"/>
      <c r="G91" s="106">
        <v>1300</v>
      </c>
      <c r="H91" s="106"/>
      <c r="I91" s="106"/>
      <c r="J91" s="106"/>
      <c r="K91" s="106">
        <v>1300</v>
      </c>
      <c r="L91" s="106">
        <v>1300</v>
      </c>
    </row>
    <row r="92" spans="1:12" s="101" customFormat="1" ht="12" x14ac:dyDescent="0.2">
      <c r="A92" s="108" t="s">
        <v>94</v>
      </c>
      <c r="B92" s="108"/>
      <c r="C92" s="109">
        <v>1300</v>
      </c>
      <c r="D92" s="109"/>
      <c r="E92" s="109"/>
      <c r="F92" s="110"/>
      <c r="G92" s="109">
        <v>1300</v>
      </c>
      <c r="H92" s="109"/>
      <c r="I92" s="109"/>
      <c r="J92" s="109"/>
      <c r="K92" s="109">
        <v>1300</v>
      </c>
      <c r="L92" s="109">
        <v>1300</v>
      </c>
    </row>
    <row r="93" spans="1:12" s="115" customFormat="1" ht="12" x14ac:dyDescent="0.2">
      <c r="A93" s="111">
        <v>3</v>
      </c>
      <c r="B93" s="112" t="s">
        <v>11</v>
      </c>
      <c r="C93" s="113">
        <v>1300</v>
      </c>
      <c r="D93" s="113"/>
      <c r="E93" s="113"/>
      <c r="F93" s="114"/>
      <c r="G93" s="113">
        <v>1300</v>
      </c>
      <c r="H93" s="113"/>
      <c r="I93" s="113"/>
      <c r="J93" s="113"/>
      <c r="K93" s="113">
        <v>1300</v>
      </c>
      <c r="L93" s="113">
        <v>1300</v>
      </c>
    </row>
    <row r="94" spans="1:12" s="115" customFormat="1" ht="12" x14ac:dyDescent="0.2">
      <c r="A94" s="111">
        <v>32</v>
      </c>
      <c r="B94" s="112" t="s">
        <v>61</v>
      </c>
      <c r="C94" s="113">
        <v>1300</v>
      </c>
      <c r="D94" s="113"/>
      <c r="E94" s="113"/>
      <c r="F94" s="114"/>
      <c r="G94" s="113">
        <v>1300</v>
      </c>
      <c r="H94" s="113"/>
      <c r="I94" s="113"/>
      <c r="J94" s="113"/>
      <c r="K94" s="113">
        <v>1300</v>
      </c>
      <c r="L94" s="113">
        <v>1300</v>
      </c>
    </row>
    <row r="95" spans="1:12" s="121" customFormat="1" ht="10.5" x14ac:dyDescent="0.15">
      <c r="A95" s="116">
        <v>322</v>
      </c>
      <c r="B95" s="117" t="s">
        <v>74</v>
      </c>
      <c r="C95" s="118">
        <v>1300</v>
      </c>
      <c r="D95" s="117"/>
      <c r="E95" s="117"/>
      <c r="F95" s="119"/>
      <c r="G95" s="118">
        <v>1300</v>
      </c>
      <c r="H95" s="118"/>
      <c r="I95" s="118"/>
      <c r="J95" s="118"/>
      <c r="K95" s="120" t="s">
        <v>57</v>
      </c>
      <c r="L95" s="120" t="s">
        <v>57</v>
      </c>
    </row>
    <row r="96" spans="1:12" s="101" customFormat="1" ht="12" x14ac:dyDescent="0.2">
      <c r="A96" s="105" t="s">
        <v>95</v>
      </c>
      <c r="B96" s="105"/>
      <c r="C96" s="106">
        <v>1700</v>
      </c>
      <c r="D96" s="106"/>
      <c r="E96" s="106"/>
      <c r="F96" s="107"/>
      <c r="G96" s="106">
        <v>1700</v>
      </c>
      <c r="H96" s="106"/>
      <c r="I96" s="106"/>
      <c r="J96" s="106"/>
      <c r="K96" s="106">
        <v>1700</v>
      </c>
      <c r="L96" s="106">
        <v>1700</v>
      </c>
    </row>
    <row r="97" spans="1:12" s="101" customFormat="1" ht="12" x14ac:dyDescent="0.2">
      <c r="A97" s="108" t="s">
        <v>94</v>
      </c>
      <c r="B97" s="108"/>
      <c r="C97" s="109">
        <v>1700</v>
      </c>
      <c r="D97" s="109"/>
      <c r="E97" s="109"/>
      <c r="F97" s="110"/>
      <c r="G97" s="109">
        <v>1700</v>
      </c>
      <c r="H97" s="109"/>
      <c r="I97" s="109"/>
      <c r="J97" s="109"/>
      <c r="K97" s="109">
        <v>1700</v>
      </c>
      <c r="L97" s="109">
        <v>1700</v>
      </c>
    </row>
    <row r="98" spans="1:12" s="115" customFormat="1" ht="12" x14ac:dyDescent="0.2">
      <c r="A98" s="111">
        <v>3</v>
      </c>
      <c r="B98" s="112" t="s">
        <v>11</v>
      </c>
      <c r="C98" s="113">
        <v>1700</v>
      </c>
      <c r="D98" s="113"/>
      <c r="E98" s="113"/>
      <c r="F98" s="114"/>
      <c r="G98" s="113">
        <v>1700</v>
      </c>
      <c r="H98" s="113"/>
      <c r="I98" s="113"/>
      <c r="J98" s="113"/>
      <c r="K98" s="113">
        <v>1700</v>
      </c>
      <c r="L98" s="113">
        <v>1700</v>
      </c>
    </row>
    <row r="99" spans="1:12" s="115" customFormat="1" ht="12" x14ac:dyDescent="0.2">
      <c r="A99" s="111">
        <v>32</v>
      </c>
      <c r="B99" s="112" t="s">
        <v>61</v>
      </c>
      <c r="C99" s="113">
        <v>1700</v>
      </c>
      <c r="D99" s="113"/>
      <c r="E99" s="113"/>
      <c r="F99" s="114"/>
      <c r="G99" s="113">
        <v>1700</v>
      </c>
      <c r="H99" s="113"/>
      <c r="I99" s="113"/>
      <c r="J99" s="113"/>
      <c r="K99" s="113">
        <v>1700</v>
      </c>
      <c r="L99" s="113">
        <v>1700</v>
      </c>
    </row>
    <row r="100" spans="1:12" s="121" customFormat="1" ht="10.5" x14ac:dyDescent="0.15">
      <c r="A100" s="116">
        <v>323</v>
      </c>
      <c r="B100" s="117" t="s">
        <v>63</v>
      </c>
      <c r="C100" s="118">
        <v>1700</v>
      </c>
      <c r="D100" s="117"/>
      <c r="E100" s="117"/>
      <c r="F100" s="119"/>
      <c r="G100" s="118">
        <v>1700</v>
      </c>
      <c r="H100" s="118"/>
      <c r="I100" s="118"/>
      <c r="J100" s="118"/>
      <c r="K100" s="120" t="s">
        <v>57</v>
      </c>
      <c r="L100" s="120" t="s">
        <v>57</v>
      </c>
    </row>
    <row r="101" spans="1:12" s="101" customFormat="1" ht="12" x14ac:dyDescent="0.2">
      <c r="A101" s="105" t="s">
        <v>96</v>
      </c>
      <c r="B101" s="105"/>
      <c r="C101" s="106">
        <v>2000</v>
      </c>
      <c r="D101" s="106"/>
      <c r="E101" s="106"/>
      <c r="F101" s="107"/>
      <c r="G101" s="106">
        <v>2000</v>
      </c>
      <c r="H101" s="106"/>
      <c r="I101" s="106"/>
      <c r="J101" s="106"/>
      <c r="K101" s="106">
        <v>2000</v>
      </c>
      <c r="L101" s="106">
        <v>2000</v>
      </c>
    </row>
    <row r="102" spans="1:12" s="101" customFormat="1" ht="12" x14ac:dyDescent="0.2">
      <c r="A102" s="108" t="s">
        <v>94</v>
      </c>
      <c r="B102" s="108"/>
      <c r="C102" s="109">
        <v>2000</v>
      </c>
      <c r="D102" s="109"/>
      <c r="E102" s="109"/>
      <c r="F102" s="110"/>
      <c r="G102" s="109">
        <v>2000</v>
      </c>
      <c r="H102" s="109"/>
      <c r="I102" s="109"/>
      <c r="J102" s="109"/>
      <c r="K102" s="109">
        <v>2000</v>
      </c>
      <c r="L102" s="109">
        <v>2000</v>
      </c>
    </row>
    <row r="103" spans="1:12" s="115" customFormat="1" ht="12" x14ac:dyDescent="0.2">
      <c r="A103" s="111">
        <v>3</v>
      </c>
      <c r="B103" s="112" t="s">
        <v>11</v>
      </c>
      <c r="C103" s="113">
        <v>2000</v>
      </c>
      <c r="D103" s="113"/>
      <c r="E103" s="113"/>
      <c r="F103" s="114"/>
      <c r="G103" s="113">
        <v>2000</v>
      </c>
      <c r="H103" s="113"/>
      <c r="I103" s="113"/>
      <c r="J103" s="113"/>
      <c r="K103" s="113">
        <v>2000</v>
      </c>
      <c r="L103" s="113">
        <v>2000</v>
      </c>
    </row>
    <row r="104" spans="1:12" s="115" customFormat="1" ht="12" x14ac:dyDescent="0.2">
      <c r="A104" s="111">
        <v>32</v>
      </c>
      <c r="B104" s="112" t="s">
        <v>61</v>
      </c>
      <c r="C104" s="113">
        <v>2000</v>
      </c>
      <c r="D104" s="113"/>
      <c r="E104" s="113"/>
      <c r="F104" s="114"/>
      <c r="G104" s="113">
        <v>2000</v>
      </c>
      <c r="H104" s="113"/>
      <c r="I104" s="113"/>
      <c r="J104" s="113"/>
      <c r="K104" s="113">
        <v>2000</v>
      </c>
      <c r="L104" s="113">
        <v>2000</v>
      </c>
    </row>
    <row r="105" spans="1:12" s="121" customFormat="1" ht="10.5" x14ac:dyDescent="0.15">
      <c r="A105" s="116">
        <v>323</v>
      </c>
      <c r="B105" s="117" t="s">
        <v>63</v>
      </c>
      <c r="C105" s="118">
        <v>2000</v>
      </c>
      <c r="D105" s="117"/>
      <c r="E105" s="117"/>
      <c r="F105" s="119"/>
      <c r="G105" s="118">
        <v>2000</v>
      </c>
      <c r="H105" s="118"/>
      <c r="I105" s="118"/>
      <c r="J105" s="118"/>
      <c r="K105" s="120" t="s">
        <v>57</v>
      </c>
      <c r="L105" s="120" t="s">
        <v>57</v>
      </c>
    </row>
    <row r="106" spans="1:12" s="101" customFormat="1" ht="12" x14ac:dyDescent="0.2">
      <c r="A106" s="105" t="s">
        <v>97</v>
      </c>
      <c r="B106" s="105"/>
      <c r="C106" s="106">
        <f t="shared" ref="C106:C108" si="10">+C107</f>
        <v>16320</v>
      </c>
      <c r="D106" s="106"/>
      <c r="E106" s="106">
        <f t="shared" ref="E106:E108" si="11">+E107</f>
        <v>16320</v>
      </c>
      <c r="F106" s="107"/>
      <c r="G106" s="106"/>
      <c r="H106" s="106"/>
      <c r="I106" s="106"/>
      <c r="J106" s="106"/>
      <c r="K106" s="106">
        <v>14400</v>
      </c>
      <c r="L106" s="106">
        <v>14400</v>
      </c>
    </row>
    <row r="107" spans="1:12" s="101" customFormat="1" ht="12" x14ac:dyDescent="0.2">
      <c r="A107" s="105" t="s">
        <v>98</v>
      </c>
      <c r="B107" s="105"/>
      <c r="C107" s="106">
        <f t="shared" si="10"/>
        <v>16320</v>
      </c>
      <c r="D107" s="106"/>
      <c r="E107" s="106">
        <f t="shared" si="11"/>
        <v>16320</v>
      </c>
      <c r="F107" s="107"/>
      <c r="G107" s="106"/>
      <c r="H107" s="106"/>
      <c r="I107" s="106"/>
      <c r="J107" s="106"/>
      <c r="K107" s="106">
        <v>14400</v>
      </c>
      <c r="L107" s="106">
        <v>14400</v>
      </c>
    </row>
    <row r="108" spans="1:12" s="101" customFormat="1" ht="12" x14ac:dyDescent="0.2">
      <c r="A108" s="108" t="s">
        <v>99</v>
      </c>
      <c r="B108" s="108"/>
      <c r="C108" s="109">
        <f t="shared" si="10"/>
        <v>16320</v>
      </c>
      <c r="D108" s="109"/>
      <c r="E108" s="109">
        <f t="shared" si="11"/>
        <v>16320</v>
      </c>
      <c r="F108" s="110"/>
      <c r="G108" s="109"/>
      <c r="H108" s="109"/>
      <c r="I108" s="109"/>
      <c r="J108" s="109"/>
      <c r="K108" s="109">
        <v>14400</v>
      </c>
      <c r="L108" s="109">
        <v>14400</v>
      </c>
    </row>
    <row r="109" spans="1:12" s="115" customFormat="1" ht="12" x14ac:dyDescent="0.2">
      <c r="A109" s="111">
        <v>3</v>
      </c>
      <c r="B109" s="112" t="s">
        <v>11</v>
      </c>
      <c r="C109" s="113">
        <f>+C110+C113</f>
        <v>16320</v>
      </c>
      <c r="D109" s="113"/>
      <c r="E109" s="113">
        <f>+E110+E113</f>
        <v>16320</v>
      </c>
      <c r="F109" s="114"/>
      <c r="G109" s="113"/>
      <c r="H109" s="113"/>
      <c r="I109" s="113"/>
      <c r="J109" s="113"/>
      <c r="K109" s="113">
        <v>14400</v>
      </c>
      <c r="L109" s="113">
        <v>14400</v>
      </c>
    </row>
    <row r="110" spans="1:12" s="115" customFormat="1" ht="12" x14ac:dyDescent="0.2">
      <c r="A110" s="111">
        <v>31</v>
      </c>
      <c r="B110" s="112" t="s">
        <v>55</v>
      </c>
      <c r="C110" s="113">
        <f>+C111+C112</f>
        <v>8204</v>
      </c>
      <c r="D110" s="113"/>
      <c r="E110" s="113">
        <f>+E111+E112</f>
        <v>8204</v>
      </c>
      <c r="F110" s="114"/>
      <c r="G110" s="113"/>
      <c r="H110" s="113"/>
      <c r="I110" s="113"/>
      <c r="J110" s="113"/>
      <c r="K110" s="113">
        <v>4688</v>
      </c>
      <c r="L110" s="113">
        <v>4688</v>
      </c>
    </row>
    <row r="111" spans="1:12" s="121" customFormat="1" ht="10.5" x14ac:dyDescent="0.15">
      <c r="A111" s="116">
        <v>311</v>
      </c>
      <c r="B111" s="117" t="s">
        <v>56</v>
      </c>
      <c r="C111" s="118">
        <v>7000</v>
      </c>
      <c r="D111" s="117"/>
      <c r="E111" s="118">
        <f t="shared" ref="E111:E112" si="12">+C111</f>
        <v>7000</v>
      </c>
      <c r="F111" s="119"/>
      <c r="G111" s="118"/>
      <c r="H111" s="118"/>
      <c r="I111" s="118"/>
      <c r="J111" s="118"/>
      <c r="K111" s="120" t="s">
        <v>57</v>
      </c>
      <c r="L111" s="120" t="s">
        <v>57</v>
      </c>
    </row>
    <row r="112" spans="1:12" s="121" customFormat="1" ht="10.5" x14ac:dyDescent="0.15">
      <c r="A112" s="116">
        <v>313</v>
      </c>
      <c r="B112" s="117" t="s">
        <v>59</v>
      </c>
      <c r="C112" s="118">
        <v>1204</v>
      </c>
      <c r="D112" s="117"/>
      <c r="E112" s="118">
        <f t="shared" si="12"/>
        <v>1204</v>
      </c>
      <c r="F112" s="119"/>
      <c r="G112" s="118"/>
      <c r="H112" s="118"/>
      <c r="I112" s="118"/>
      <c r="J112" s="118"/>
      <c r="K112" s="120" t="s">
        <v>57</v>
      </c>
      <c r="L112" s="120" t="s">
        <v>57</v>
      </c>
    </row>
    <row r="113" spans="1:12" s="115" customFormat="1" ht="12" x14ac:dyDescent="0.2">
      <c r="A113" s="111">
        <v>32</v>
      </c>
      <c r="B113" s="112" t="s">
        <v>61</v>
      </c>
      <c r="C113" s="113">
        <f>+C114+C115</f>
        <v>8116</v>
      </c>
      <c r="D113" s="113"/>
      <c r="E113" s="113">
        <f>+E114+E115</f>
        <v>8116</v>
      </c>
      <c r="F113" s="114"/>
      <c r="G113" s="113"/>
      <c r="H113" s="113"/>
      <c r="I113" s="113"/>
      <c r="J113" s="113"/>
      <c r="K113" s="113">
        <v>9712</v>
      </c>
      <c r="L113" s="113">
        <v>9712</v>
      </c>
    </row>
    <row r="114" spans="1:12" s="121" customFormat="1" ht="10.5" x14ac:dyDescent="0.15">
      <c r="A114" s="116">
        <v>322</v>
      </c>
      <c r="B114" s="117" t="s">
        <v>74</v>
      </c>
      <c r="C114" s="118">
        <v>2416</v>
      </c>
      <c r="D114" s="117"/>
      <c r="E114" s="118">
        <f t="shared" ref="E114:E115" si="13">+C114</f>
        <v>2416</v>
      </c>
      <c r="F114" s="119"/>
      <c r="G114" s="118"/>
      <c r="H114" s="118"/>
      <c r="I114" s="118"/>
      <c r="J114" s="118"/>
      <c r="K114" s="120" t="s">
        <v>57</v>
      </c>
      <c r="L114" s="120" t="s">
        <v>57</v>
      </c>
    </row>
    <row r="115" spans="1:12" s="121" customFormat="1" ht="10.5" x14ac:dyDescent="0.15">
      <c r="A115" s="116">
        <v>323</v>
      </c>
      <c r="B115" s="117" t="s">
        <v>63</v>
      </c>
      <c r="C115" s="118">
        <v>5700</v>
      </c>
      <c r="D115" s="117"/>
      <c r="E115" s="118">
        <f t="shared" si="13"/>
        <v>5700</v>
      </c>
      <c r="F115" s="119"/>
      <c r="G115" s="118"/>
      <c r="H115" s="118"/>
      <c r="I115" s="118"/>
      <c r="J115" s="118"/>
      <c r="K115" s="120" t="s">
        <v>57</v>
      </c>
      <c r="L115" s="120" t="s">
        <v>57</v>
      </c>
    </row>
  </sheetData>
  <sheetProtection selectLockedCells="1" selectUnlockedCells="1"/>
  <mergeCells count="2">
    <mergeCell ref="A1:L1"/>
    <mergeCell ref="A5:E5"/>
  </mergeCells>
  <printOptions horizontalCentered="1"/>
  <pageMargins left="0.19652777777777777" right="0.19652777777777777" top="0.43333333333333335" bottom="0.39305555555555555" header="0.51180555555555551" footer="0.19652777777777777"/>
  <pageSetup paperSize="9" scale="90" firstPageNumber="3" orientation="landscape" useFirstPageNumber="1" horizontalDpi="300" verticalDpi="300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workbookViewId="0">
      <selection activeCell="G56" sqref="G56"/>
    </sheetView>
  </sheetViews>
  <sheetFormatPr defaultRowHeight="12.75" x14ac:dyDescent="0.2"/>
  <cols>
    <col min="1" max="1" width="10.7109375" customWidth="1"/>
    <col min="2" max="2" width="7.5703125" customWidth="1"/>
    <col min="3" max="3" width="55.7109375" customWidth="1"/>
    <col min="4" max="4" width="14.7109375" customWidth="1"/>
  </cols>
  <sheetData>
    <row r="1" spans="1:4" ht="15" x14ac:dyDescent="0.25">
      <c r="A1" s="122" t="s">
        <v>100</v>
      </c>
    </row>
    <row r="2" spans="1:4" ht="15" x14ac:dyDescent="0.25">
      <c r="A2" s="122" t="s">
        <v>101</v>
      </c>
    </row>
    <row r="3" spans="1:4" ht="15.75" x14ac:dyDescent="0.25">
      <c r="A3" s="156" t="s">
        <v>102</v>
      </c>
      <c r="B3" s="156"/>
      <c r="C3" s="156"/>
      <c r="D3" s="156"/>
    </row>
    <row r="4" spans="1:4" ht="18.75" x14ac:dyDescent="0.3">
      <c r="A4" s="123"/>
    </row>
    <row r="6" spans="1:4" x14ac:dyDescent="0.2">
      <c r="A6" s="124"/>
      <c r="B6" s="124" t="s">
        <v>103</v>
      </c>
      <c r="C6" s="124"/>
      <c r="D6" s="124" t="s">
        <v>104</v>
      </c>
    </row>
    <row r="7" spans="1:4" x14ac:dyDescent="0.2">
      <c r="A7" s="125" t="s">
        <v>105</v>
      </c>
      <c r="B7" s="125" t="s">
        <v>106</v>
      </c>
      <c r="C7" s="125" t="s">
        <v>107</v>
      </c>
      <c r="D7" s="125" t="s">
        <v>108</v>
      </c>
    </row>
    <row r="8" spans="1:4" x14ac:dyDescent="0.2">
      <c r="A8" s="126"/>
      <c r="B8" s="126"/>
      <c r="C8" s="126" t="s">
        <v>109</v>
      </c>
      <c r="D8" s="127">
        <v>1693610</v>
      </c>
    </row>
    <row r="9" spans="1:4" x14ac:dyDescent="0.2">
      <c r="A9" s="128" t="s">
        <v>110</v>
      </c>
      <c r="B9" s="128" t="s">
        <v>111</v>
      </c>
      <c r="C9" s="128" t="s">
        <v>112</v>
      </c>
      <c r="D9" s="129">
        <v>1693610</v>
      </c>
    </row>
    <row r="10" spans="1:4" x14ac:dyDescent="0.2">
      <c r="A10" s="130" t="s">
        <v>113</v>
      </c>
      <c r="B10" s="130"/>
      <c r="C10" s="130" t="s">
        <v>114</v>
      </c>
      <c r="D10" s="103">
        <v>1246900</v>
      </c>
    </row>
    <row r="11" spans="1:4" x14ac:dyDescent="0.2">
      <c r="A11" s="131" t="s">
        <v>115</v>
      </c>
      <c r="B11" s="131"/>
      <c r="C11" s="131" t="s">
        <v>116</v>
      </c>
      <c r="D11" s="109">
        <v>1246900</v>
      </c>
    </row>
    <row r="12" spans="1:4" s="135" customFormat="1" ht="16.5" customHeight="1" x14ac:dyDescent="0.2">
      <c r="A12" s="132" t="s">
        <v>117</v>
      </c>
      <c r="B12" s="133">
        <v>671</v>
      </c>
      <c r="C12" s="132" t="s">
        <v>118</v>
      </c>
      <c r="D12" s="134">
        <v>1246900</v>
      </c>
    </row>
    <row r="13" spans="1:4" x14ac:dyDescent="0.2">
      <c r="A13" s="130" t="s">
        <v>113</v>
      </c>
      <c r="B13" s="130"/>
      <c r="C13" s="130" t="s">
        <v>119</v>
      </c>
      <c r="D13" s="103">
        <v>446710</v>
      </c>
    </row>
    <row r="14" spans="1:4" x14ac:dyDescent="0.2">
      <c r="A14" s="131" t="s">
        <v>115</v>
      </c>
      <c r="B14" s="131"/>
      <c r="C14" s="131" t="s">
        <v>120</v>
      </c>
      <c r="D14" s="109">
        <v>5000</v>
      </c>
    </row>
    <row r="15" spans="1:4" s="135" customFormat="1" ht="12" x14ac:dyDescent="0.2">
      <c r="A15" s="132" t="s">
        <v>121</v>
      </c>
      <c r="B15" s="133">
        <v>633</v>
      </c>
      <c r="C15" s="132" t="s">
        <v>122</v>
      </c>
      <c r="D15" s="134">
        <v>5000</v>
      </c>
    </row>
    <row r="16" spans="1:4" x14ac:dyDescent="0.2">
      <c r="A16" s="131" t="s">
        <v>115</v>
      </c>
      <c r="B16" s="131"/>
      <c r="C16" s="131" t="s">
        <v>123</v>
      </c>
      <c r="D16" s="109">
        <v>970</v>
      </c>
    </row>
    <row r="17" spans="1:4" s="135" customFormat="1" ht="12" x14ac:dyDescent="0.2">
      <c r="A17" s="132" t="s">
        <v>124</v>
      </c>
      <c r="B17" s="133">
        <v>641</v>
      </c>
      <c r="C17" s="132" t="s">
        <v>125</v>
      </c>
      <c r="D17" s="134">
        <v>20</v>
      </c>
    </row>
    <row r="18" spans="1:4" s="135" customFormat="1" ht="12" x14ac:dyDescent="0.2">
      <c r="A18" s="132" t="s">
        <v>126</v>
      </c>
      <c r="B18" s="133">
        <v>641</v>
      </c>
      <c r="C18" s="132" t="s">
        <v>127</v>
      </c>
      <c r="D18" s="134">
        <v>950</v>
      </c>
    </row>
    <row r="19" spans="1:4" x14ac:dyDescent="0.2">
      <c r="A19" s="131" t="s">
        <v>115</v>
      </c>
      <c r="B19" s="131"/>
      <c r="C19" s="131" t="s">
        <v>128</v>
      </c>
      <c r="D19" s="109">
        <v>16320</v>
      </c>
    </row>
    <row r="20" spans="1:4" s="135" customFormat="1" ht="12" x14ac:dyDescent="0.2">
      <c r="A20" s="132" t="s">
        <v>129</v>
      </c>
      <c r="B20" s="133">
        <v>661</v>
      </c>
      <c r="C20" s="132" t="s">
        <v>130</v>
      </c>
      <c r="D20" s="134">
        <v>16320</v>
      </c>
    </row>
    <row r="21" spans="1:4" x14ac:dyDescent="0.2">
      <c r="A21" s="131" t="s">
        <v>115</v>
      </c>
      <c r="B21" s="131"/>
      <c r="C21" s="131" t="s">
        <v>131</v>
      </c>
      <c r="D21" s="109">
        <v>101200</v>
      </c>
    </row>
    <row r="22" spans="1:4" s="135" customFormat="1" ht="12" x14ac:dyDescent="0.2">
      <c r="A22" s="132" t="s">
        <v>132</v>
      </c>
      <c r="B22" s="133">
        <v>652</v>
      </c>
      <c r="C22" s="132" t="s">
        <v>133</v>
      </c>
      <c r="D22" s="134">
        <v>101200</v>
      </c>
    </row>
    <row r="23" spans="1:4" x14ac:dyDescent="0.2">
      <c r="A23" s="131" t="s">
        <v>115</v>
      </c>
      <c r="B23" s="131"/>
      <c r="C23" s="131" t="s">
        <v>134</v>
      </c>
      <c r="D23" s="109">
        <v>320000</v>
      </c>
    </row>
    <row r="24" spans="1:4" s="135" customFormat="1" ht="12" x14ac:dyDescent="0.2">
      <c r="A24" s="132" t="s">
        <v>135</v>
      </c>
      <c r="B24" s="133">
        <v>652</v>
      </c>
      <c r="C24" s="132" t="s">
        <v>136</v>
      </c>
      <c r="D24" s="134">
        <v>320000</v>
      </c>
    </row>
    <row r="25" spans="1:4" x14ac:dyDescent="0.2">
      <c r="A25" s="131" t="s">
        <v>115</v>
      </c>
      <c r="B25" s="131"/>
      <c r="C25" s="131" t="s">
        <v>137</v>
      </c>
      <c r="D25" s="109">
        <v>2720</v>
      </c>
    </row>
    <row r="26" spans="1:4" s="135" customFormat="1" ht="12" x14ac:dyDescent="0.2">
      <c r="A26" s="132" t="s">
        <v>138</v>
      </c>
      <c r="B26" s="133">
        <v>636</v>
      </c>
      <c r="C26" s="132" t="s">
        <v>139</v>
      </c>
      <c r="D26" s="134">
        <v>2720</v>
      </c>
    </row>
    <row r="27" spans="1:4" x14ac:dyDescent="0.2">
      <c r="A27" s="131" t="s">
        <v>115</v>
      </c>
      <c r="B27" s="131"/>
      <c r="C27" s="131" t="s">
        <v>140</v>
      </c>
      <c r="D27" s="109">
        <v>500</v>
      </c>
    </row>
    <row r="28" spans="1:4" s="135" customFormat="1" ht="12" x14ac:dyDescent="0.2">
      <c r="A28" s="132" t="s">
        <v>141</v>
      </c>
      <c r="B28" s="133">
        <v>663</v>
      </c>
      <c r="C28" s="132" t="s">
        <v>142</v>
      </c>
      <c r="D28" s="134">
        <v>500</v>
      </c>
    </row>
    <row r="29" spans="1:4" s="135" customFormat="1" ht="12" x14ac:dyDescent="0.2">
      <c r="B29" s="136"/>
      <c r="D29" s="137"/>
    </row>
    <row r="30" spans="1:4" x14ac:dyDescent="0.2">
      <c r="A30" s="124"/>
      <c r="B30" s="124" t="s">
        <v>103</v>
      </c>
      <c r="C30" s="124"/>
      <c r="D30" s="124" t="s">
        <v>104</v>
      </c>
    </row>
    <row r="31" spans="1:4" x14ac:dyDescent="0.2">
      <c r="A31" s="138" t="s">
        <v>105</v>
      </c>
      <c r="B31" s="138" t="s">
        <v>106</v>
      </c>
      <c r="C31" s="138" t="s">
        <v>143</v>
      </c>
      <c r="D31" s="138" t="s">
        <v>108</v>
      </c>
    </row>
    <row r="32" spans="1:4" x14ac:dyDescent="0.2">
      <c r="A32" s="139"/>
      <c r="B32" s="139"/>
      <c r="C32" s="139" t="s">
        <v>144</v>
      </c>
      <c r="D32" s="140">
        <v>1693610</v>
      </c>
    </row>
    <row r="33" spans="1:4" x14ac:dyDescent="0.2">
      <c r="A33" s="128" t="s">
        <v>110</v>
      </c>
      <c r="B33" s="128" t="s">
        <v>145</v>
      </c>
      <c r="C33" s="128" t="s">
        <v>146</v>
      </c>
      <c r="D33" s="129">
        <v>1693610</v>
      </c>
    </row>
    <row r="34" spans="1:4" x14ac:dyDescent="0.2">
      <c r="A34" s="130" t="s">
        <v>113</v>
      </c>
      <c r="B34" s="130"/>
      <c r="C34" s="130" t="s">
        <v>114</v>
      </c>
      <c r="D34" s="103">
        <v>1246900</v>
      </c>
    </row>
    <row r="35" spans="1:4" x14ac:dyDescent="0.2">
      <c r="A35" s="131" t="s">
        <v>115</v>
      </c>
      <c r="B35" s="131"/>
      <c r="C35" s="131" t="s">
        <v>116</v>
      </c>
      <c r="D35" s="109">
        <v>1223400</v>
      </c>
    </row>
    <row r="36" spans="1:4" x14ac:dyDescent="0.2">
      <c r="A36" s="98" t="s">
        <v>147</v>
      </c>
      <c r="B36" s="98" t="s">
        <v>148</v>
      </c>
      <c r="C36" s="98" t="s">
        <v>50</v>
      </c>
      <c r="D36" s="106">
        <v>1223400</v>
      </c>
    </row>
    <row r="37" spans="1:4" x14ac:dyDescent="0.2">
      <c r="A37" s="98" t="s">
        <v>149</v>
      </c>
      <c r="B37" s="98" t="s">
        <v>150</v>
      </c>
      <c r="C37" s="98" t="s">
        <v>151</v>
      </c>
      <c r="D37" s="106">
        <v>1158400</v>
      </c>
    </row>
    <row r="38" spans="1:4" s="135" customFormat="1" ht="12" x14ac:dyDescent="0.2">
      <c r="A38" s="132" t="s">
        <v>152</v>
      </c>
      <c r="B38" s="133">
        <v>311</v>
      </c>
      <c r="C38" s="132" t="s">
        <v>153</v>
      </c>
      <c r="D38" s="134">
        <v>950000</v>
      </c>
    </row>
    <row r="39" spans="1:4" s="135" customFormat="1" ht="12" x14ac:dyDescent="0.2">
      <c r="A39" s="132" t="s">
        <v>154</v>
      </c>
      <c r="B39" s="133">
        <v>312</v>
      </c>
      <c r="C39" s="132" t="s">
        <v>155</v>
      </c>
      <c r="D39" s="134">
        <v>45000</v>
      </c>
    </row>
    <row r="40" spans="1:4" s="135" customFormat="1" ht="12" x14ac:dyDescent="0.2">
      <c r="A40" s="132" t="s">
        <v>156</v>
      </c>
      <c r="B40" s="133">
        <v>313</v>
      </c>
      <c r="C40" s="132" t="s">
        <v>157</v>
      </c>
      <c r="D40" s="134">
        <v>142500</v>
      </c>
    </row>
    <row r="41" spans="1:4" s="135" customFormat="1" ht="12" x14ac:dyDescent="0.2">
      <c r="A41" s="132" t="s">
        <v>158</v>
      </c>
      <c r="B41" s="133">
        <v>313</v>
      </c>
      <c r="C41" s="132" t="s">
        <v>159</v>
      </c>
      <c r="D41" s="134">
        <v>4750</v>
      </c>
    </row>
    <row r="42" spans="1:4" s="135" customFormat="1" ht="12" x14ac:dyDescent="0.2">
      <c r="A42" s="132" t="s">
        <v>160</v>
      </c>
      <c r="B42" s="133">
        <v>313</v>
      </c>
      <c r="C42" s="132" t="s">
        <v>161</v>
      </c>
      <c r="D42" s="134">
        <v>16150</v>
      </c>
    </row>
    <row r="43" spans="1:4" x14ac:dyDescent="0.2">
      <c r="A43" s="98" t="s">
        <v>149</v>
      </c>
      <c r="B43" s="98" t="s">
        <v>162</v>
      </c>
      <c r="C43" s="98" t="s">
        <v>163</v>
      </c>
      <c r="D43" s="106">
        <v>65000</v>
      </c>
    </row>
    <row r="44" spans="1:4" s="135" customFormat="1" ht="12" x14ac:dyDescent="0.2">
      <c r="A44" s="132" t="s">
        <v>164</v>
      </c>
      <c r="B44" s="133">
        <v>321</v>
      </c>
      <c r="C44" s="132" t="s">
        <v>165</v>
      </c>
      <c r="D44" s="134">
        <v>40000</v>
      </c>
    </row>
    <row r="45" spans="1:4" s="135" customFormat="1" ht="12" x14ac:dyDescent="0.2">
      <c r="A45" s="132" t="s">
        <v>166</v>
      </c>
      <c r="B45" s="133">
        <v>323</v>
      </c>
      <c r="C45" s="132" t="s">
        <v>167</v>
      </c>
      <c r="D45" s="134">
        <v>20000</v>
      </c>
    </row>
    <row r="46" spans="1:4" s="135" customFormat="1" ht="12" x14ac:dyDescent="0.2">
      <c r="A46" s="132" t="s">
        <v>168</v>
      </c>
      <c r="B46" s="133">
        <v>329</v>
      </c>
      <c r="C46" s="132" t="s">
        <v>169</v>
      </c>
      <c r="D46" s="134">
        <v>5000</v>
      </c>
    </row>
    <row r="47" spans="1:4" x14ac:dyDescent="0.2">
      <c r="A47" s="131" t="s">
        <v>115</v>
      </c>
      <c r="B47" s="131"/>
      <c r="C47" s="131" t="s">
        <v>170</v>
      </c>
      <c r="D47" s="109">
        <v>23500</v>
      </c>
    </row>
    <row r="48" spans="1:4" x14ac:dyDescent="0.2">
      <c r="A48" s="98" t="s">
        <v>147</v>
      </c>
      <c r="B48" s="98" t="s">
        <v>171</v>
      </c>
      <c r="C48" s="98" t="s">
        <v>172</v>
      </c>
      <c r="D48" s="106">
        <v>23500</v>
      </c>
    </row>
    <row r="49" spans="1:4" x14ac:dyDescent="0.2">
      <c r="A49" s="98" t="s">
        <v>149</v>
      </c>
      <c r="B49" s="98" t="s">
        <v>173</v>
      </c>
      <c r="C49" s="98" t="s">
        <v>174</v>
      </c>
      <c r="D49" s="106">
        <v>3500</v>
      </c>
    </row>
    <row r="50" spans="1:4" s="135" customFormat="1" ht="12" x14ac:dyDescent="0.2">
      <c r="A50" s="132" t="s">
        <v>175</v>
      </c>
      <c r="B50" s="133">
        <v>323</v>
      </c>
      <c r="C50" s="132" t="s">
        <v>176</v>
      </c>
      <c r="D50" s="134">
        <v>3500</v>
      </c>
    </row>
    <row r="51" spans="1:4" x14ac:dyDescent="0.2">
      <c r="A51" s="98" t="s">
        <v>149</v>
      </c>
      <c r="B51" s="98" t="s">
        <v>177</v>
      </c>
      <c r="C51" s="98" t="s">
        <v>178</v>
      </c>
      <c r="D51" s="106">
        <v>20000</v>
      </c>
    </row>
    <row r="52" spans="1:4" s="135" customFormat="1" ht="12" x14ac:dyDescent="0.2">
      <c r="A52" s="132" t="s">
        <v>179</v>
      </c>
      <c r="B52" s="133">
        <v>372</v>
      </c>
      <c r="C52" s="132" t="s">
        <v>180</v>
      </c>
      <c r="D52" s="134">
        <v>20000</v>
      </c>
    </row>
    <row r="53" spans="1:4" x14ac:dyDescent="0.2">
      <c r="A53" s="130" t="s">
        <v>113</v>
      </c>
      <c r="B53" s="130"/>
      <c r="C53" s="130" t="s">
        <v>119</v>
      </c>
      <c r="D53" s="103">
        <v>446710</v>
      </c>
    </row>
    <row r="54" spans="1:4" x14ac:dyDescent="0.2">
      <c r="A54" s="131" t="s">
        <v>115</v>
      </c>
      <c r="B54" s="131"/>
      <c r="C54" s="131" t="s">
        <v>120</v>
      </c>
      <c r="D54" s="109">
        <v>5000</v>
      </c>
    </row>
    <row r="55" spans="1:4" x14ac:dyDescent="0.2">
      <c r="A55" s="98" t="s">
        <v>147</v>
      </c>
      <c r="B55" s="98" t="s">
        <v>181</v>
      </c>
      <c r="C55" s="98" t="s">
        <v>182</v>
      </c>
      <c r="D55" s="106">
        <v>5000</v>
      </c>
    </row>
    <row r="56" spans="1:4" x14ac:dyDescent="0.2">
      <c r="A56" s="98" t="s">
        <v>149</v>
      </c>
      <c r="B56" s="98" t="s">
        <v>150</v>
      </c>
      <c r="C56" s="98" t="s">
        <v>183</v>
      </c>
      <c r="D56" s="106">
        <v>1300</v>
      </c>
    </row>
    <row r="57" spans="1:4" s="135" customFormat="1" ht="12" x14ac:dyDescent="0.2">
      <c r="A57" s="132" t="s">
        <v>184</v>
      </c>
      <c r="B57" s="133">
        <v>322</v>
      </c>
      <c r="C57" s="132" t="s">
        <v>185</v>
      </c>
      <c r="D57" s="134">
        <v>1300</v>
      </c>
    </row>
    <row r="58" spans="1:4" x14ac:dyDescent="0.2">
      <c r="A58" s="98" t="s">
        <v>149</v>
      </c>
      <c r="B58" s="98" t="s">
        <v>162</v>
      </c>
      <c r="C58" s="98" t="s">
        <v>186</v>
      </c>
      <c r="D58" s="106">
        <v>1700</v>
      </c>
    </row>
    <row r="59" spans="1:4" s="135" customFormat="1" ht="12" x14ac:dyDescent="0.2">
      <c r="A59" s="132" t="s">
        <v>187</v>
      </c>
      <c r="B59" s="133">
        <v>323</v>
      </c>
      <c r="C59" s="132" t="s">
        <v>188</v>
      </c>
      <c r="D59" s="134">
        <v>1700</v>
      </c>
    </row>
    <row r="60" spans="1:4" x14ac:dyDescent="0.2">
      <c r="A60" s="98" t="s">
        <v>149</v>
      </c>
      <c r="B60" s="98" t="s">
        <v>189</v>
      </c>
      <c r="C60" s="98" t="s">
        <v>190</v>
      </c>
      <c r="D60" s="106">
        <v>2000</v>
      </c>
    </row>
    <row r="61" spans="1:4" s="135" customFormat="1" ht="12" x14ac:dyDescent="0.2">
      <c r="A61" s="132" t="s">
        <v>191</v>
      </c>
      <c r="B61" s="133">
        <v>323</v>
      </c>
      <c r="C61" s="132" t="s">
        <v>192</v>
      </c>
      <c r="D61" s="134">
        <v>2000</v>
      </c>
    </row>
    <row r="62" spans="1:4" x14ac:dyDescent="0.2">
      <c r="A62" s="131" t="s">
        <v>115</v>
      </c>
      <c r="B62" s="131"/>
      <c r="C62" s="131" t="s">
        <v>123</v>
      </c>
      <c r="D62" s="109">
        <v>970</v>
      </c>
    </row>
    <row r="63" spans="1:4" x14ac:dyDescent="0.2">
      <c r="A63" s="98" t="s">
        <v>147</v>
      </c>
      <c r="B63" s="98" t="s">
        <v>148</v>
      </c>
      <c r="C63" s="98" t="s">
        <v>50</v>
      </c>
      <c r="D63" s="106">
        <v>970</v>
      </c>
    </row>
    <row r="64" spans="1:4" x14ac:dyDescent="0.2">
      <c r="A64" s="98" t="s">
        <v>149</v>
      </c>
      <c r="B64" s="98" t="s">
        <v>193</v>
      </c>
      <c r="C64" s="98" t="s">
        <v>194</v>
      </c>
      <c r="D64" s="106">
        <v>970</v>
      </c>
    </row>
    <row r="65" spans="1:4" s="135" customFormat="1" ht="12" x14ac:dyDescent="0.2">
      <c r="A65" s="132" t="s">
        <v>195</v>
      </c>
      <c r="B65" s="133">
        <v>343</v>
      </c>
      <c r="C65" s="132" t="s">
        <v>196</v>
      </c>
      <c r="D65" s="134">
        <v>970</v>
      </c>
    </row>
    <row r="66" spans="1:4" x14ac:dyDescent="0.2">
      <c r="A66" s="131" t="s">
        <v>115</v>
      </c>
      <c r="B66" s="131"/>
      <c r="C66" s="131" t="s">
        <v>128</v>
      </c>
      <c r="D66" s="109">
        <v>16320</v>
      </c>
    </row>
    <row r="67" spans="1:4" x14ac:dyDescent="0.2">
      <c r="A67" s="98" t="s">
        <v>147</v>
      </c>
      <c r="B67" s="98" t="s">
        <v>197</v>
      </c>
      <c r="C67" s="98" t="s">
        <v>198</v>
      </c>
      <c r="D67" s="106">
        <v>16320</v>
      </c>
    </row>
    <row r="68" spans="1:4" x14ac:dyDescent="0.2">
      <c r="A68" s="98" t="s">
        <v>149</v>
      </c>
      <c r="B68" s="98" t="s">
        <v>199</v>
      </c>
      <c r="C68" s="98" t="s">
        <v>198</v>
      </c>
      <c r="D68" s="106">
        <v>16320</v>
      </c>
    </row>
    <row r="69" spans="1:4" s="135" customFormat="1" ht="12" x14ac:dyDescent="0.2">
      <c r="A69" s="132" t="s">
        <v>200</v>
      </c>
      <c r="B69" s="133">
        <v>311</v>
      </c>
      <c r="C69" s="132" t="s">
        <v>201</v>
      </c>
      <c r="D69" s="134">
        <v>7000</v>
      </c>
    </row>
    <row r="70" spans="1:4" s="135" customFormat="1" ht="24" x14ac:dyDescent="0.2">
      <c r="A70" s="132" t="s">
        <v>202</v>
      </c>
      <c r="B70" s="133">
        <v>313</v>
      </c>
      <c r="C70" s="132" t="s">
        <v>203</v>
      </c>
      <c r="D70" s="134">
        <v>1050</v>
      </c>
    </row>
    <row r="71" spans="1:4" s="135" customFormat="1" ht="24" x14ac:dyDescent="0.2">
      <c r="A71" s="132" t="s">
        <v>204</v>
      </c>
      <c r="B71" s="133">
        <v>313</v>
      </c>
      <c r="C71" s="132" t="s">
        <v>205</v>
      </c>
      <c r="D71" s="134">
        <v>35</v>
      </c>
    </row>
    <row r="72" spans="1:4" s="135" customFormat="1" ht="24" x14ac:dyDescent="0.2">
      <c r="A72" s="132" t="s">
        <v>206</v>
      </c>
      <c r="B72" s="133">
        <v>313</v>
      </c>
      <c r="C72" s="132" t="s">
        <v>207</v>
      </c>
      <c r="D72" s="134">
        <v>119</v>
      </c>
    </row>
    <row r="73" spans="1:4" s="135" customFormat="1" ht="12" x14ac:dyDescent="0.2">
      <c r="A73" s="132" t="s">
        <v>208</v>
      </c>
      <c r="B73" s="133">
        <v>322</v>
      </c>
      <c r="C73" s="132" t="s">
        <v>209</v>
      </c>
      <c r="D73" s="134">
        <v>2416</v>
      </c>
    </row>
    <row r="74" spans="1:4" s="135" customFormat="1" ht="12" x14ac:dyDescent="0.2">
      <c r="A74" s="132" t="s">
        <v>210</v>
      </c>
      <c r="B74" s="133">
        <v>323</v>
      </c>
      <c r="C74" s="132" t="s">
        <v>211</v>
      </c>
      <c r="D74" s="134">
        <v>2200</v>
      </c>
    </row>
    <row r="75" spans="1:4" s="135" customFormat="1" ht="12" x14ac:dyDescent="0.2">
      <c r="A75" s="132" t="s">
        <v>212</v>
      </c>
      <c r="B75" s="133">
        <v>323</v>
      </c>
      <c r="C75" s="132" t="s">
        <v>213</v>
      </c>
      <c r="D75" s="134">
        <v>3500</v>
      </c>
    </row>
    <row r="76" spans="1:4" x14ac:dyDescent="0.2">
      <c r="A76" s="131" t="s">
        <v>115</v>
      </c>
      <c r="B76" s="131"/>
      <c r="C76" s="131" t="s">
        <v>131</v>
      </c>
      <c r="D76" s="109">
        <v>101200</v>
      </c>
    </row>
    <row r="77" spans="1:4" x14ac:dyDescent="0.2">
      <c r="A77" s="98" t="s">
        <v>147</v>
      </c>
      <c r="B77" s="98" t="s">
        <v>148</v>
      </c>
      <c r="C77" s="98" t="s">
        <v>50</v>
      </c>
      <c r="D77" s="106">
        <v>101200</v>
      </c>
    </row>
    <row r="78" spans="1:4" x14ac:dyDescent="0.2">
      <c r="A78" s="98" t="s">
        <v>149</v>
      </c>
      <c r="B78" s="98" t="s">
        <v>189</v>
      </c>
      <c r="C78" s="98" t="s">
        <v>214</v>
      </c>
      <c r="D78" s="106">
        <v>83000</v>
      </c>
    </row>
    <row r="79" spans="1:4" s="135" customFormat="1" ht="12" x14ac:dyDescent="0.2">
      <c r="A79" s="132" t="s">
        <v>215</v>
      </c>
      <c r="B79" s="133">
        <v>321</v>
      </c>
      <c r="C79" s="132" t="s">
        <v>216</v>
      </c>
      <c r="D79" s="134">
        <v>2000</v>
      </c>
    </row>
    <row r="80" spans="1:4" s="135" customFormat="1" ht="12" x14ac:dyDescent="0.2">
      <c r="A80" s="132" t="s">
        <v>217</v>
      </c>
      <c r="B80" s="133">
        <v>321</v>
      </c>
      <c r="C80" s="132" t="s">
        <v>218</v>
      </c>
      <c r="D80" s="134">
        <v>4500</v>
      </c>
    </row>
    <row r="81" spans="1:4" s="135" customFormat="1" ht="12" x14ac:dyDescent="0.2">
      <c r="A81" s="132" t="s">
        <v>219</v>
      </c>
      <c r="B81" s="133">
        <v>322</v>
      </c>
      <c r="C81" s="132" t="s">
        <v>220</v>
      </c>
      <c r="D81" s="134">
        <v>2500</v>
      </c>
    </row>
    <row r="82" spans="1:4" s="135" customFormat="1" ht="12" x14ac:dyDescent="0.2">
      <c r="A82" s="132" t="s">
        <v>221</v>
      </c>
      <c r="B82" s="133">
        <v>322</v>
      </c>
      <c r="C82" s="132" t="s">
        <v>222</v>
      </c>
      <c r="D82" s="134">
        <v>8000</v>
      </c>
    </row>
    <row r="83" spans="1:4" s="135" customFormat="1" ht="12" x14ac:dyDescent="0.2">
      <c r="A83" s="132" t="s">
        <v>223</v>
      </c>
      <c r="B83" s="133">
        <v>322</v>
      </c>
      <c r="C83" s="132" t="s">
        <v>224</v>
      </c>
      <c r="D83" s="134">
        <v>5000</v>
      </c>
    </row>
    <row r="84" spans="1:4" s="135" customFormat="1" ht="12" x14ac:dyDescent="0.2">
      <c r="A84" s="132" t="s">
        <v>225</v>
      </c>
      <c r="B84" s="133">
        <v>323</v>
      </c>
      <c r="C84" s="132" t="s">
        <v>226</v>
      </c>
      <c r="D84" s="134">
        <v>4000</v>
      </c>
    </row>
    <row r="85" spans="1:4" s="135" customFormat="1" ht="12" x14ac:dyDescent="0.2">
      <c r="A85" s="132" t="s">
        <v>227</v>
      </c>
      <c r="B85" s="133">
        <v>323</v>
      </c>
      <c r="C85" s="132" t="s">
        <v>228</v>
      </c>
      <c r="D85" s="134">
        <v>11500</v>
      </c>
    </row>
    <row r="86" spans="1:4" s="135" customFormat="1" ht="12" x14ac:dyDescent="0.2">
      <c r="A86" s="132" t="s">
        <v>229</v>
      </c>
      <c r="B86" s="133">
        <v>323</v>
      </c>
      <c r="C86" s="132" t="s">
        <v>230</v>
      </c>
      <c r="D86" s="134">
        <v>5000</v>
      </c>
    </row>
    <row r="87" spans="1:4" s="135" customFormat="1" ht="12" x14ac:dyDescent="0.2">
      <c r="A87" s="132" t="s">
        <v>231</v>
      </c>
      <c r="B87" s="133">
        <v>323</v>
      </c>
      <c r="C87" s="132" t="s">
        <v>232</v>
      </c>
      <c r="D87" s="134">
        <v>2000</v>
      </c>
    </row>
    <row r="88" spans="1:4" s="135" customFormat="1" ht="12" x14ac:dyDescent="0.2">
      <c r="A88" s="132" t="s">
        <v>233</v>
      </c>
      <c r="B88" s="133">
        <v>323</v>
      </c>
      <c r="C88" s="132" t="s">
        <v>234</v>
      </c>
      <c r="D88" s="134">
        <v>8000</v>
      </c>
    </row>
    <row r="89" spans="1:4" s="135" customFormat="1" ht="12" x14ac:dyDescent="0.2">
      <c r="A89" s="132" t="s">
        <v>235</v>
      </c>
      <c r="B89" s="133">
        <v>323</v>
      </c>
      <c r="C89" s="132" t="s">
        <v>236</v>
      </c>
      <c r="D89" s="134">
        <v>1500</v>
      </c>
    </row>
    <row r="90" spans="1:4" s="135" customFormat="1" ht="24" x14ac:dyDescent="0.2">
      <c r="A90" s="132" t="s">
        <v>237</v>
      </c>
      <c r="B90" s="133">
        <v>323</v>
      </c>
      <c r="C90" s="132" t="s">
        <v>238</v>
      </c>
      <c r="D90" s="134">
        <v>12500</v>
      </c>
    </row>
    <row r="91" spans="1:4" s="135" customFormat="1" ht="12" x14ac:dyDescent="0.2">
      <c r="A91" s="132" t="s">
        <v>239</v>
      </c>
      <c r="B91" s="133">
        <v>323</v>
      </c>
      <c r="C91" s="132" t="s">
        <v>240</v>
      </c>
      <c r="D91" s="134">
        <v>2000</v>
      </c>
    </row>
    <row r="92" spans="1:4" s="135" customFormat="1" ht="12" x14ac:dyDescent="0.2">
      <c r="A92" s="132" t="s">
        <v>241</v>
      </c>
      <c r="B92" s="133">
        <v>323</v>
      </c>
      <c r="C92" s="132" t="s">
        <v>242</v>
      </c>
      <c r="D92" s="134">
        <v>1500</v>
      </c>
    </row>
    <row r="93" spans="1:4" s="135" customFormat="1" ht="12" x14ac:dyDescent="0.2">
      <c r="A93" s="132" t="s">
        <v>243</v>
      </c>
      <c r="B93" s="133">
        <v>323</v>
      </c>
      <c r="C93" s="132" t="s">
        <v>244</v>
      </c>
      <c r="D93" s="134">
        <v>4000</v>
      </c>
    </row>
    <row r="94" spans="1:4" s="135" customFormat="1" ht="12" x14ac:dyDescent="0.2">
      <c r="A94" s="132" t="s">
        <v>245</v>
      </c>
      <c r="B94" s="133">
        <v>329</v>
      </c>
      <c r="C94" s="132" t="s">
        <v>246</v>
      </c>
      <c r="D94" s="134">
        <v>2000</v>
      </c>
    </row>
    <row r="95" spans="1:4" s="135" customFormat="1" ht="12" x14ac:dyDescent="0.2">
      <c r="A95" s="132" t="s">
        <v>247</v>
      </c>
      <c r="B95" s="133">
        <v>329</v>
      </c>
      <c r="C95" s="132" t="s">
        <v>248</v>
      </c>
      <c r="D95" s="134">
        <v>2000</v>
      </c>
    </row>
    <row r="96" spans="1:4" s="135" customFormat="1" ht="12" x14ac:dyDescent="0.2">
      <c r="A96" s="132" t="s">
        <v>249</v>
      </c>
      <c r="B96" s="133">
        <v>329</v>
      </c>
      <c r="C96" s="132" t="s">
        <v>250</v>
      </c>
      <c r="D96" s="134">
        <v>2500</v>
      </c>
    </row>
    <row r="97" spans="1:4" s="135" customFormat="1" ht="12" x14ac:dyDescent="0.2">
      <c r="A97" s="132" t="s">
        <v>251</v>
      </c>
      <c r="B97" s="133">
        <v>343</v>
      </c>
      <c r="C97" s="132" t="s">
        <v>196</v>
      </c>
      <c r="D97" s="134">
        <v>2500</v>
      </c>
    </row>
    <row r="98" spans="1:4" x14ac:dyDescent="0.2">
      <c r="A98" s="98" t="s">
        <v>149</v>
      </c>
      <c r="B98" s="98" t="s">
        <v>252</v>
      </c>
      <c r="C98" s="98" t="s">
        <v>253</v>
      </c>
      <c r="D98" s="106">
        <v>200</v>
      </c>
    </row>
    <row r="99" spans="1:4" s="135" customFormat="1" ht="12" x14ac:dyDescent="0.2">
      <c r="A99" s="132" t="s">
        <v>254</v>
      </c>
      <c r="B99" s="133">
        <v>343</v>
      </c>
      <c r="C99" s="132" t="s">
        <v>255</v>
      </c>
      <c r="D99" s="134">
        <v>200</v>
      </c>
    </row>
    <row r="100" spans="1:4" ht="24" x14ac:dyDescent="0.2">
      <c r="A100" s="98" t="s">
        <v>256</v>
      </c>
      <c r="B100" s="98" t="s">
        <v>257</v>
      </c>
      <c r="C100" s="98" t="s">
        <v>258</v>
      </c>
      <c r="D100" s="106">
        <v>18000</v>
      </c>
    </row>
    <row r="101" spans="1:4" s="135" customFormat="1" ht="12" x14ac:dyDescent="0.2">
      <c r="A101" s="132" t="s">
        <v>259</v>
      </c>
      <c r="B101" s="133">
        <v>422</v>
      </c>
      <c r="C101" s="132" t="s">
        <v>260</v>
      </c>
      <c r="D101" s="134">
        <v>5050</v>
      </c>
    </row>
    <row r="102" spans="1:4" s="135" customFormat="1" ht="12" x14ac:dyDescent="0.2">
      <c r="A102" s="132" t="s">
        <v>261</v>
      </c>
      <c r="B102" s="133">
        <v>422</v>
      </c>
      <c r="C102" s="132" t="s">
        <v>262</v>
      </c>
      <c r="D102" s="134">
        <v>4950</v>
      </c>
    </row>
    <row r="103" spans="1:4" s="135" customFormat="1" ht="12" x14ac:dyDescent="0.2">
      <c r="A103" s="132" t="s">
        <v>263</v>
      </c>
      <c r="B103" s="133">
        <v>422</v>
      </c>
      <c r="C103" s="132" t="s">
        <v>264</v>
      </c>
      <c r="D103" s="134">
        <v>8000</v>
      </c>
    </row>
    <row r="104" spans="1:4" x14ac:dyDescent="0.2">
      <c r="A104" s="131" t="s">
        <v>115</v>
      </c>
      <c r="B104" s="131"/>
      <c r="C104" s="131" t="s">
        <v>134</v>
      </c>
      <c r="D104" s="109">
        <v>320000</v>
      </c>
    </row>
    <row r="105" spans="1:4" x14ac:dyDescent="0.2">
      <c r="A105" s="98" t="s">
        <v>147</v>
      </c>
      <c r="B105" s="98" t="s">
        <v>148</v>
      </c>
      <c r="C105" s="98" t="s">
        <v>50</v>
      </c>
      <c r="D105" s="106">
        <v>314500</v>
      </c>
    </row>
    <row r="106" spans="1:4" x14ac:dyDescent="0.2">
      <c r="A106" s="98" t="s">
        <v>149</v>
      </c>
      <c r="B106" s="98" t="s">
        <v>265</v>
      </c>
      <c r="C106" s="98" t="s">
        <v>266</v>
      </c>
      <c r="D106" s="106">
        <v>314500</v>
      </c>
    </row>
    <row r="107" spans="1:4" s="135" customFormat="1" ht="12" x14ac:dyDescent="0.2">
      <c r="A107" s="132" t="s">
        <v>267</v>
      </c>
      <c r="B107" s="133">
        <v>321</v>
      </c>
      <c r="C107" s="132" t="s">
        <v>268</v>
      </c>
      <c r="D107" s="134">
        <v>25500</v>
      </c>
    </row>
    <row r="108" spans="1:4" s="135" customFormat="1" ht="12" x14ac:dyDescent="0.2">
      <c r="A108" s="132" t="s">
        <v>269</v>
      </c>
      <c r="B108" s="133">
        <v>322</v>
      </c>
      <c r="C108" s="132" t="s">
        <v>270</v>
      </c>
      <c r="D108" s="134">
        <v>21000</v>
      </c>
    </row>
    <row r="109" spans="1:4" s="135" customFormat="1" ht="12" x14ac:dyDescent="0.2">
      <c r="A109" s="132" t="s">
        <v>271</v>
      </c>
      <c r="B109" s="133">
        <v>322</v>
      </c>
      <c r="C109" s="132" t="s">
        <v>272</v>
      </c>
      <c r="D109" s="134">
        <v>195000</v>
      </c>
    </row>
    <row r="110" spans="1:4" s="135" customFormat="1" ht="12" x14ac:dyDescent="0.2">
      <c r="A110" s="132" t="s">
        <v>273</v>
      </c>
      <c r="B110" s="133">
        <v>322</v>
      </c>
      <c r="C110" s="132" t="s">
        <v>274</v>
      </c>
      <c r="D110" s="134">
        <v>17000</v>
      </c>
    </row>
    <row r="111" spans="1:4" s="135" customFormat="1" ht="12" x14ac:dyDescent="0.2">
      <c r="A111" s="132" t="s">
        <v>275</v>
      </c>
      <c r="B111" s="133">
        <v>322</v>
      </c>
      <c r="C111" s="132" t="s">
        <v>276</v>
      </c>
      <c r="D111" s="134">
        <v>5000</v>
      </c>
    </row>
    <row r="112" spans="1:4" s="135" customFormat="1" ht="12" x14ac:dyDescent="0.2">
      <c r="A112" s="132" t="s">
        <v>277</v>
      </c>
      <c r="B112" s="133">
        <v>322</v>
      </c>
      <c r="C112" s="132" t="s">
        <v>278</v>
      </c>
      <c r="D112" s="134">
        <v>18000</v>
      </c>
    </row>
    <row r="113" spans="1:4" s="135" customFormat="1" ht="12" x14ac:dyDescent="0.2">
      <c r="A113" s="132" t="s">
        <v>279</v>
      </c>
      <c r="B113" s="133">
        <v>322</v>
      </c>
      <c r="C113" s="132" t="s">
        <v>280</v>
      </c>
      <c r="D113" s="134">
        <v>5000</v>
      </c>
    </row>
    <row r="114" spans="1:4" s="135" customFormat="1" ht="12" x14ac:dyDescent="0.2">
      <c r="A114" s="132" t="s">
        <v>281</v>
      </c>
      <c r="B114" s="133">
        <v>323</v>
      </c>
      <c r="C114" s="132" t="s">
        <v>282</v>
      </c>
      <c r="D114" s="134">
        <v>8000</v>
      </c>
    </row>
    <row r="115" spans="1:4" s="135" customFormat="1" ht="12" x14ac:dyDescent="0.2">
      <c r="A115" s="132" t="s">
        <v>283</v>
      </c>
      <c r="B115" s="133">
        <v>323</v>
      </c>
      <c r="C115" s="132" t="s">
        <v>284</v>
      </c>
      <c r="D115" s="134">
        <v>20000</v>
      </c>
    </row>
    <row r="116" spans="1:4" x14ac:dyDescent="0.2">
      <c r="A116" s="98" t="s">
        <v>147</v>
      </c>
      <c r="B116" s="98" t="s">
        <v>171</v>
      </c>
      <c r="C116" s="98" t="s">
        <v>172</v>
      </c>
      <c r="D116" s="106">
        <v>5500</v>
      </c>
    </row>
    <row r="117" spans="1:4" x14ac:dyDescent="0.2">
      <c r="A117" s="98" t="s">
        <v>149</v>
      </c>
      <c r="B117" s="98" t="s">
        <v>285</v>
      </c>
      <c r="C117" s="98" t="s">
        <v>286</v>
      </c>
      <c r="D117" s="106">
        <v>2500</v>
      </c>
    </row>
    <row r="118" spans="1:4" s="135" customFormat="1" ht="12" x14ac:dyDescent="0.2">
      <c r="A118" s="132" t="s">
        <v>287</v>
      </c>
      <c r="B118" s="133">
        <v>322</v>
      </c>
      <c r="C118" s="132" t="s">
        <v>288</v>
      </c>
      <c r="D118" s="134">
        <v>2500</v>
      </c>
    </row>
    <row r="119" spans="1:4" x14ac:dyDescent="0.2">
      <c r="A119" s="98" t="s">
        <v>149</v>
      </c>
      <c r="B119" s="98" t="s">
        <v>289</v>
      </c>
      <c r="C119" s="98" t="s">
        <v>290</v>
      </c>
      <c r="D119" s="106">
        <v>3000</v>
      </c>
    </row>
    <row r="120" spans="1:4" s="135" customFormat="1" ht="12" x14ac:dyDescent="0.2">
      <c r="A120" s="132" t="s">
        <v>291</v>
      </c>
      <c r="B120" s="133">
        <v>323</v>
      </c>
      <c r="C120" s="132" t="s">
        <v>292</v>
      </c>
      <c r="D120" s="134">
        <v>3000</v>
      </c>
    </row>
    <row r="121" spans="1:4" x14ac:dyDescent="0.2">
      <c r="A121" s="131" t="s">
        <v>115</v>
      </c>
      <c r="B121" s="131"/>
      <c r="C121" s="131" t="s">
        <v>137</v>
      </c>
      <c r="D121" s="109">
        <v>2720</v>
      </c>
    </row>
    <row r="122" spans="1:4" x14ac:dyDescent="0.2">
      <c r="A122" s="98" t="s">
        <v>147</v>
      </c>
      <c r="B122" s="98" t="s">
        <v>293</v>
      </c>
      <c r="C122" s="98" t="s">
        <v>294</v>
      </c>
      <c r="D122" s="106">
        <v>2720</v>
      </c>
    </row>
    <row r="123" spans="1:4" x14ac:dyDescent="0.2">
      <c r="A123" s="98" t="s">
        <v>149</v>
      </c>
      <c r="B123" s="98" t="s">
        <v>295</v>
      </c>
      <c r="C123" s="98" t="s">
        <v>296</v>
      </c>
      <c r="D123" s="106">
        <v>2720</v>
      </c>
    </row>
    <row r="124" spans="1:4" s="135" customFormat="1" ht="12" x14ac:dyDescent="0.2">
      <c r="A124" s="132" t="s">
        <v>297</v>
      </c>
      <c r="B124" s="133">
        <v>329</v>
      </c>
      <c r="C124" s="132" t="s">
        <v>298</v>
      </c>
      <c r="D124" s="134">
        <v>2720</v>
      </c>
    </row>
    <row r="125" spans="1:4" x14ac:dyDescent="0.2">
      <c r="A125" s="131" t="s">
        <v>115</v>
      </c>
      <c r="B125" s="131"/>
      <c r="C125" s="131" t="s">
        <v>140</v>
      </c>
      <c r="D125" s="109">
        <v>500</v>
      </c>
    </row>
    <row r="126" spans="1:4" x14ac:dyDescent="0.2">
      <c r="A126" s="98" t="s">
        <v>147</v>
      </c>
      <c r="B126" s="98" t="s">
        <v>148</v>
      </c>
      <c r="C126" s="98" t="s">
        <v>50</v>
      </c>
      <c r="D126" s="106">
        <v>500</v>
      </c>
    </row>
    <row r="127" spans="1:4" x14ac:dyDescent="0.2">
      <c r="A127" s="98" t="s">
        <v>149</v>
      </c>
      <c r="B127" s="98" t="s">
        <v>299</v>
      </c>
      <c r="C127" s="98" t="s">
        <v>300</v>
      </c>
      <c r="D127" s="106">
        <v>500</v>
      </c>
    </row>
    <row r="128" spans="1:4" s="135" customFormat="1" ht="12" x14ac:dyDescent="0.2">
      <c r="A128" s="132" t="s">
        <v>301</v>
      </c>
      <c r="B128" s="133">
        <v>322</v>
      </c>
      <c r="C128" s="132" t="s">
        <v>302</v>
      </c>
      <c r="D128" s="134">
        <v>500</v>
      </c>
    </row>
  </sheetData>
  <sheetProtection selectLockedCells="1" selectUnlockedCells="1"/>
  <mergeCells count="1">
    <mergeCell ref="A3:D3"/>
  </mergeCells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OPĆI DIO</vt:lpstr>
      <vt:lpstr>PLAN PRIHODA</vt:lpstr>
      <vt:lpstr>PLAN RASHODA I IZDATAKA</vt:lpstr>
      <vt:lpstr>PREGLED POZICIJA</vt:lpstr>
      <vt:lpstr>'OPĆI DIO'!Print_Area</vt:lpstr>
      <vt:lpstr>'PLAN PRIHODA'!Print_Area</vt:lpstr>
      <vt:lpstr>'PLAN RASHODA I IZDATAKA'!Print_Area</vt:lpstr>
      <vt:lpstr>'PLAN PRIHODA'!Print_Titles</vt:lpstr>
      <vt:lpstr>'PLAN RASHODA I IZDATAKA'!Print_Titles</vt:lpstr>
      <vt:lpstr>'PREGLED POZICIJA'!Print_Titles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alex</cp:lastModifiedBy>
  <cp:revision>0</cp:revision>
  <cp:lastPrinted>2017-12-11T07:43:16Z</cp:lastPrinted>
  <dcterms:created xsi:type="dcterms:W3CDTF">2013-09-11T11:00:21Z</dcterms:created>
  <dcterms:modified xsi:type="dcterms:W3CDTF">2018-02-26T11:03:35Z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