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E309" i="9"/>
  <c r="B309" i="9" s="1"/>
  <c r="F308" i="9"/>
  <c r="H307" i="9"/>
  <c r="G307" i="9"/>
  <c r="E307" i="9" s="1"/>
  <c r="B307" i="9" s="1"/>
  <c r="F307" i="9"/>
  <c r="H306" i="9"/>
  <c r="E306" i="9" s="1"/>
  <c r="B306" i="9" s="1"/>
  <c r="G306" i="9"/>
  <c r="F306" i="9"/>
  <c r="H305" i="9"/>
  <c r="G305" i="9"/>
  <c r="F305" i="9"/>
  <c r="E305" i="9"/>
  <c r="B305" i="9" s="1"/>
  <c r="H304" i="9"/>
  <c r="G304" i="9"/>
  <c r="E304" i="9" s="1"/>
  <c r="B304" i="9" s="1"/>
  <c r="F304" i="9"/>
  <c r="H303" i="9"/>
  <c r="G303" i="9"/>
  <c r="F303" i="9"/>
  <c r="H302" i="9"/>
  <c r="E302" i="9" s="1"/>
  <c r="B302" i="9" s="1"/>
  <c r="G302" i="9"/>
  <c r="F302" i="9"/>
  <c r="H301" i="9"/>
  <c r="G301" i="9"/>
  <c r="E301" i="9" s="1"/>
  <c r="B301" i="9" s="1"/>
  <c r="F301" i="9"/>
  <c r="H300" i="9"/>
  <c r="G300" i="9"/>
  <c r="E300" i="9" s="1"/>
  <c r="B300" i="9" s="1"/>
  <c r="F300" i="9"/>
  <c r="H299" i="9"/>
  <c r="G299" i="9"/>
  <c r="E299" i="9" s="1"/>
  <c r="B299" i="9" s="1"/>
  <c r="F299" i="9"/>
  <c r="H298" i="9"/>
  <c r="G298" i="9"/>
  <c r="F298" i="9"/>
  <c r="H297" i="9"/>
  <c r="G297" i="9"/>
  <c r="F297" i="9"/>
  <c r="E297" i="9"/>
  <c r="B297" i="9" s="1"/>
  <c r="H296" i="9"/>
  <c r="G296" i="9"/>
  <c r="F296" i="9"/>
  <c r="H295" i="9"/>
  <c r="G295" i="9"/>
  <c r="E295" i="9" s="1"/>
  <c r="B295" i="9" s="1"/>
  <c r="F295" i="9"/>
  <c r="H294" i="9"/>
  <c r="E294" i="9" s="1"/>
  <c r="B294" i="9" s="1"/>
  <c r="G294" i="9"/>
  <c r="F294" i="9"/>
  <c r="H293" i="9"/>
  <c r="G293" i="9"/>
  <c r="F293" i="9"/>
  <c r="H292" i="9"/>
  <c r="G292" i="9"/>
  <c r="E292" i="9" s="1"/>
  <c r="B292" i="9" s="1"/>
  <c r="F292" i="9"/>
  <c r="F291" i="9"/>
  <c r="F290" i="9"/>
  <c r="H289" i="9"/>
  <c r="G289" i="9"/>
  <c r="F289" i="9"/>
  <c r="E289" i="9"/>
  <c r="B289" i="9" s="1"/>
  <c r="H288" i="9"/>
  <c r="G288" i="9"/>
  <c r="F288" i="9"/>
  <c r="H287" i="9"/>
  <c r="G287" i="9"/>
  <c r="F287" i="9"/>
  <c r="H286" i="9"/>
  <c r="G286" i="9"/>
  <c r="F286" i="9"/>
  <c r="F285" i="9"/>
  <c r="H284" i="9"/>
  <c r="G284" i="9"/>
  <c r="F284" i="9"/>
  <c r="E284" i="9"/>
  <c r="B284" i="9" s="1"/>
  <c r="H283" i="9"/>
  <c r="G283" i="9"/>
  <c r="F283" i="9"/>
  <c r="F277" i="9" s="1"/>
  <c r="H282" i="9"/>
  <c r="G282" i="9"/>
  <c r="E282" i="9" s="1"/>
  <c r="B282" i="9" s="1"/>
  <c r="F282" i="9"/>
  <c r="F281" i="9"/>
  <c r="F280" i="9"/>
  <c r="F279" i="9"/>
  <c r="F278" i="9"/>
  <c r="F276" i="9"/>
  <c r="L275" i="9"/>
  <c r="F275" i="9" s="1"/>
  <c r="H275" i="9"/>
  <c r="F274" i="9"/>
  <c r="I273" i="9"/>
  <c r="H273" i="9"/>
  <c r="F273" i="9"/>
  <c r="E272" i="9"/>
  <c r="M271" i="9"/>
  <c r="F271" i="9" s="1"/>
  <c r="L271" i="9"/>
  <c r="E271" i="9"/>
  <c r="M270" i="9"/>
  <c r="L270" i="9"/>
  <c r="F270" i="9"/>
  <c r="E270" i="9"/>
  <c r="B270" i="9" s="1"/>
  <c r="M269" i="9"/>
  <c r="L269" i="9"/>
  <c r="F269" i="9" s="1"/>
  <c r="B269" i="9" s="1"/>
  <c r="E269" i="9"/>
  <c r="M268" i="9"/>
  <c r="L268" i="9"/>
  <c r="F268" i="9" s="1"/>
  <c r="B268" i="9" s="1"/>
  <c r="E268" i="9"/>
  <c r="M267" i="9"/>
  <c r="F267" i="9" s="1"/>
  <c r="L267" i="9"/>
  <c r="E267" i="9"/>
  <c r="B267" i="9" s="1"/>
  <c r="M266" i="9"/>
  <c r="L266" i="9"/>
  <c r="F266" i="9"/>
  <c r="E266" i="9"/>
  <c r="B266" i="9" s="1"/>
  <c r="M265" i="9"/>
  <c r="L265" i="9"/>
  <c r="F265" i="9" s="1"/>
  <c r="B265" i="9" s="1"/>
  <c r="E265" i="9"/>
  <c r="M264" i="9"/>
  <c r="L264" i="9"/>
  <c r="F264" i="9" s="1"/>
  <c r="B264" i="9" s="1"/>
  <c r="E264" i="9"/>
  <c r="M263" i="9"/>
  <c r="F263" i="9" s="1"/>
  <c r="L263" i="9"/>
  <c r="E263" i="9"/>
  <c r="B263" i="9" s="1"/>
  <c r="M262" i="9"/>
  <c r="L262" i="9"/>
  <c r="F262" i="9"/>
  <c r="E262" i="9"/>
  <c r="B262" i="9" s="1"/>
  <c r="M261" i="9"/>
  <c r="L261" i="9"/>
  <c r="F261" i="9" s="1"/>
  <c r="B261" i="9" s="1"/>
  <c r="E261" i="9"/>
  <c r="M260" i="9"/>
  <c r="L260" i="9"/>
  <c r="F260" i="9" s="1"/>
  <c r="B260" i="9" s="1"/>
  <c r="E260" i="9"/>
  <c r="M259" i="9"/>
  <c r="F259" i="9" s="1"/>
  <c r="L259" i="9"/>
  <c r="E259" i="9"/>
  <c r="M258" i="9"/>
  <c r="L258" i="9"/>
  <c r="F258" i="9"/>
  <c r="E258" i="9"/>
  <c r="B258" i="9" s="1"/>
  <c r="M257" i="9"/>
  <c r="L257" i="9"/>
  <c r="F257" i="9" s="1"/>
  <c r="B257" i="9" s="1"/>
  <c r="E257" i="9"/>
  <c r="M256" i="9"/>
  <c r="L256" i="9"/>
  <c r="F256" i="9" s="1"/>
  <c r="B256" i="9" s="1"/>
  <c r="E256" i="9"/>
  <c r="M255" i="9"/>
  <c r="F255" i="9" s="1"/>
  <c r="L255" i="9"/>
  <c r="E255" i="9"/>
  <c r="M254" i="9"/>
  <c r="L254" i="9"/>
  <c r="F254" i="9"/>
  <c r="E254" i="9"/>
  <c r="B254" i="9" s="1"/>
  <c r="M253" i="9"/>
  <c r="L253" i="9"/>
  <c r="F253" i="9" s="1"/>
  <c r="B253" i="9" s="1"/>
  <c r="E253" i="9"/>
  <c r="M252" i="9"/>
  <c r="L252" i="9"/>
  <c r="F252" i="9" s="1"/>
  <c r="B252" i="9" s="1"/>
  <c r="E252" i="9"/>
  <c r="M251" i="9"/>
  <c r="F251" i="9" s="1"/>
  <c r="L251" i="9"/>
  <c r="E251" i="9"/>
  <c r="B251" i="9" s="1"/>
  <c r="M250" i="9"/>
  <c r="L250" i="9"/>
  <c r="F250" i="9"/>
  <c r="E250" i="9"/>
  <c r="M249" i="9"/>
  <c r="L249" i="9"/>
  <c r="F249" i="9" s="1"/>
  <c r="B249" i="9" s="1"/>
  <c r="E249" i="9"/>
  <c r="M248" i="9"/>
  <c r="L248" i="9"/>
  <c r="F248" i="9" s="1"/>
  <c r="B248" i="9" s="1"/>
  <c r="E248" i="9"/>
  <c r="M247" i="9"/>
  <c r="F247" i="9" s="1"/>
  <c r="L247" i="9"/>
  <c r="E247" i="9"/>
  <c r="M246" i="9"/>
  <c r="L246" i="9"/>
  <c r="F246" i="9"/>
  <c r="E246" i="9"/>
  <c r="M245" i="9"/>
  <c r="L245" i="9"/>
  <c r="F245" i="9"/>
  <c r="B245" i="9" s="1"/>
  <c r="E245" i="9"/>
  <c r="M244" i="9"/>
  <c r="L244" i="9"/>
  <c r="E244" i="9"/>
  <c r="M243" i="9"/>
  <c r="F243" i="9" s="1"/>
  <c r="L243" i="9"/>
  <c r="E243" i="9"/>
  <c r="B243" i="9" s="1"/>
  <c r="M242" i="9"/>
  <c r="L242" i="9"/>
  <c r="F242" i="9"/>
  <c r="E242" i="9"/>
  <c r="M241" i="9"/>
  <c r="L241" i="9"/>
  <c r="F241" i="9"/>
  <c r="B241" i="9" s="1"/>
  <c r="E241" i="9"/>
  <c r="M240" i="9"/>
  <c r="L240" i="9"/>
  <c r="E240" i="9"/>
  <c r="M239" i="9"/>
  <c r="L239" i="9"/>
  <c r="E239" i="9"/>
  <c r="M238" i="9"/>
  <c r="L238" i="9"/>
  <c r="F238" i="9"/>
  <c r="E238" i="9"/>
  <c r="M237" i="9"/>
  <c r="L237" i="9"/>
  <c r="F237" i="9"/>
  <c r="E237" i="9"/>
  <c r="M236" i="9"/>
  <c r="L236" i="9"/>
  <c r="E236" i="9"/>
  <c r="M235" i="9"/>
  <c r="L235" i="9"/>
  <c r="E235" i="9"/>
  <c r="M234" i="9"/>
  <c r="L234" i="9"/>
  <c r="F234" i="9"/>
  <c r="E234" i="9"/>
  <c r="M233" i="9"/>
  <c r="L233" i="9"/>
  <c r="F233" i="9"/>
  <c r="B233" i="9" s="1"/>
  <c r="E233" i="9"/>
  <c r="M232" i="9"/>
  <c r="L232" i="9"/>
  <c r="E232" i="9"/>
  <c r="M231" i="9"/>
  <c r="L231" i="9"/>
  <c r="E231" i="9"/>
  <c r="M230" i="9"/>
  <c r="L230" i="9"/>
  <c r="F230" i="9"/>
  <c r="E230" i="9"/>
  <c r="M229" i="9"/>
  <c r="L229" i="9"/>
  <c r="F229" i="9"/>
  <c r="B229" i="9" s="1"/>
  <c r="E229" i="9"/>
  <c r="M228" i="9"/>
  <c r="L228" i="9"/>
  <c r="E228" i="9"/>
  <c r="M227" i="9"/>
  <c r="L227" i="9"/>
  <c r="E227" i="9"/>
  <c r="M226" i="9"/>
  <c r="L226" i="9"/>
  <c r="F226" i="9"/>
  <c r="E226" i="9"/>
  <c r="M225" i="9"/>
  <c r="L225" i="9"/>
  <c r="F225" i="9"/>
  <c r="B225" i="9" s="1"/>
  <c r="E225" i="9"/>
  <c r="M224" i="9"/>
  <c r="L224" i="9"/>
  <c r="E224" i="9"/>
  <c r="M223" i="9"/>
  <c r="L223" i="9"/>
  <c r="E223" i="9"/>
  <c r="M222" i="9"/>
  <c r="F222" i="9" s="1"/>
  <c r="L222" i="9"/>
  <c r="E222" i="9"/>
  <c r="M221" i="9"/>
  <c r="F221" i="9" s="1"/>
  <c r="L221" i="9"/>
  <c r="E221" i="9"/>
  <c r="M220" i="9"/>
  <c r="L220" i="9"/>
  <c r="E220" i="9"/>
  <c r="M219" i="9"/>
  <c r="L219" i="9"/>
  <c r="E219" i="9"/>
  <c r="M218" i="9"/>
  <c r="F218" i="9" s="1"/>
  <c r="L218" i="9"/>
  <c r="E218" i="9"/>
  <c r="M217" i="9"/>
  <c r="L217" i="9"/>
  <c r="E217" i="9"/>
  <c r="M216" i="9"/>
  <c r="L216" i="9"/>
  <c r="E216" i="9"/>
  <c r="M215" i="9"/>
  <c r="L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E157" i="9" s="1"/>
  <c r="G157" i="9"/>
  <c r="F157" i="9"/>
  <c r="B157" i="9"/>
  <c r="H156" i="9"/>
  <c r="G156" i="9"/>
  <c r="F156" i="9"/>
  <c r="E156" i="9"/>
  <c r="B156" i="9" s="1"/>
  <c r="H155" i="9"/>
  <c r="G155" i="9"/>
  <c r="E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F143" i="9"/>
  <c r="H142" i="9"/>
  <c r="G142" i="9"/>
  <c r="E142" i="9" s="1"/>
  <c r="B142" i="9" s="1"/>
  <c r="F142" i="9"/>
  <c r="H141" i="9"/>
  <c r="E141" i="9" s="1"/>
  <c r="B141" i="9" s="1"/>
  <c r="G141" i="9"/>
  <c r="F141" i="9"/>
  <c r="H140" i="9"/>
  <c r="G140" i="9"/>
  <c r="E140" i="9" s="1"/>
  <c r="B140" i="9" s="1"/>
  <c r="F140" i="9"/>
  <c r="H139" i="9"/>
  <c r="G139" i="9"/>
  <c r="F139" i="9"/>
  <c r="H138" i="9"/>
  <c r="G138" i="9"/>
  <c r="E138" i="9" s="1"/>
  <c r="B138" i="9" s="1"/>
  <c r="F138" i="9"/>
  <c r="H137" i="9"/>
  <c r="E137" i="9" s="1"/>
  <c r="B137" i="9" s="1"/>
  <c r="G137" i="9"/>
  <c r="F137" i="9"/>
  <c r="H136" i="9"/>
  <c r="G136" i="9"/>
  <c r="E136" i="9" s="1"/>
  <c r="B136" i="9" s="1"/>
  <c r="F136" i="9"/>
  <c r="H135" i="9"/>
  <c r="G135" i="9"/>
  <c r="F135" i="9"/>
  <c r="H134" i="9"/>
  <c r="G134" i="9"/>
  <c r="E134" i="9" s="1"/>
  <c r="B134" i="9" s="1"/>
  <c r="F134" i="9"/>
  <c r="H133" i="9"/>
  <c r="E133" i="9" s="1"/>
  <c r="B133" i="9" s="1"/>
  <c r="G133" i="9"/>
  <c r="F133" i="9"/>
  <c r="H132" i="9"/>
  <c r="G132" i="9"/>
  <c r="E132" i="9" s="1"/>
  <c r="B132" i="9" s="1"/>
  <c r="F132" i="9"/>
  <c r="H131" i="9"/>
  <c r="G131" i="9"/>
  <c r="F131" i="9"/>
  <c r="H130" i="9"/>
  <c r="G130" i="9"/>
  <c r="E130" i="9" s="1"/>
  <c r="B130" i="9" s="1"/>
  <c r="F130" i="9"/>
  <c r="H129" i="9"/>
  <c r="E129" i="9" s="1"/>
  <c r="B129" i="9" s="1"/>
  <c r="G129" i="9"/>
  <c r="F129" i="9"/>
  <c r="H128" i="9"/>
  <c r="G128" i="9"/>
  <c r="E128" i="9" s="1"/>
  <c r="B128" i="9" s="1"/>
  <c r="F128" i="9"/>
  <c r="H127" i="9"/>
  <c r="G127" i="9"/>
  <c r="F127" i="9"/>
  <c r="H126" i="9"/>
  <c r="G126" i="9"/>
  <c r="E126" i="9" s="1"/>
  <c r="B126" i="9" s="1"/>
  <c r="F126" i="9"/>
  <c r="H125" i="9"/>
  <c r="G125" i="9"/>
  <c r="F125" i="9"/>
  <c r="H124" i="9"/>
  <c r="G124" i="9"/>
  <c r="E124" i="9" s="1"/>
  <c r="B124" i="9" s="1"/>
  <c r="F124" i="9"/>
  <c r="H123" i="9"/>
  <c r="E123" i="9" s="1"/>
  <c r="B123" i="9" s="1"/>
  <c r="G123" i="9"/>
  <c r="F123" i="9"/>
  <c r="H122" i="9"/>
  <c r="G122" i="9"/>
  <c r="E122" i="9" s="1"/>
  <c r="B122" i="9" s="1"/>
  <c r="F122" i="9"/>
  <c r="H121" i="9"/>
  <c r="G121" i="9"/>
  <c r="F121" i="9"/>
  <c r="H120" i="9"/>
  <c r="G120" i="9"/>
  <c r="E120" i="9" s="1"/>
  <c r="B120" i="9" s="1"/>
  <c r="F120" i="9"/>
  <c r="H119" i="9"/>
  <c r="E119" i="9" s="1"/>
  <c r="B119" i="9" s="1"/>
  <c r="G119" i="9"/>
  <c r="F119" i="9"/>
  <c r="H118" i="9"/>
  <c r="G118" i="9"/>
  <c r="E118" i="9" s="1"/>
  <c r="B118" i="9" s="1"/>
  <c r="F118" i="9"/>
  <c r="H117" i="9"/>
  <c r="G117" i="9"/>
  <c r="F117" i="9"/>
  <c r="H116" i="9"/>
  <c r="G116" i="9"/>
  <c r="E116" i="9" s="1"/>
  <c r="B116" i="9" s="1"/>
  <c r="F116" i="9"/>
  <c r="H115" i="9"/>
  <c r="E115" i="9" s="1"/>
  <c r="B115" i="9" s="1"/>
  <c r="G115" i="9"/>
  <c r="F115" i="9"/>
  <c r="H114" i="9"/>
  <c r="G114" i="9"/>
  <c r="E114" i="9" s="1"/>
  <c r="B114" i="9" s="1"/>
  <c r="F114" i="9"/>
  <c r="H113" i="9"/>
  <c r="G113" i="9"/>
  <c r="F113" i="9"/>
  <c r="H112" i="9"/>
  <c r="G112" i="9"/>
  <c r="E112" i="9" s="1"/>
  <c r="B112" i="9" s="1"/>
  <c r="F112" i="9"/>
  <c r="H111" i="9"/>
  <c r="E111" i="9" s="1"/>
  <c r="B111" i="9" s="1"/>
  <c r="G111" i="9"/>
  <c r="F111" i="9"/>
  <c r="H110" i="9"/>
  <c r="G110" i="9"/>
  <c r="E110" i="9" s="1"/>
  <c r="B110" i="9" s="1"/>
  <c r="F110" i="9"/>
  <c r="H109" i="9"/>
  <c r="G109" i="9"/>
  <c r="F109" i="9"/>
  <c r="H108" i="9"/>
  <c r="G108" i="9"/>
  <c r="E108" i="9" s="1"/>
  <c r="B108" i="9" s="1"/>
  <c r="F108" i="9"/>
  <c r="H107" i="9"/>
  <c r="E107" i="9" s="1"/>
  <c r="B107" i="9" s="1"/>
  <c r="G107" i="9"/>
  <c r="F107" i="9"/>
  <c r="H106" i="9"/>
  <c r="G106" i="9"/>
  <c r="E106" i="9" s="1"/>
  <c r="B106" i="9" s="1"/>
  <c r="F106" i="9"/>
  <c r="H105" i="9"/>
  <c r="G105" i="9"/>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G72" i="9"/>
  <c r="E72" i="9" s="1"/>
  <c r="B72" i="9" s="1"/>
  <c r="F72" i="9"/>
  <c r="H71" i="9"/>
  <c r="G71" i="9"/>
  <c r="F71" i="9"/>
  <c r="E71" i="9"/>
  <c r="B71" i="9" s="1"/>
  <c r="H70" i="9"/>
  <c r="G70" i="9"/>
  <c r="F70" i="9"/>
  <c r="E70" i="9"/>
  <c r="B70" i="9" s="1"/>
  <c r="H69" i="9"/>
  <c r="G69" i="9"/>
  <c r="F69" i="9"/>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G63" i="9"/>
  <c r="F63" i="9"/>
  <c r="E63" i="9"/>
  <c r="B63" i="9" s="1"/>
  <c r="H62" i="9"/>
  <c r="E62" i="9" s="1"/>
  <c r="B62" i="9" s="1"/>
  <c r="G62" i="9"/>
  <c r="F62" i="9"/>
  <c r="H61" i="9"/>
  <c r="G61" i="9"/>
  <c r="E61" i="9" s="1"/>
  <c r="B61" i="9" s="1"/>
  <c r="F61" i="9"/>
  <c r="H60" i="9"/>
  <c r="G60" i="9"/>
  <c r="E60" i="9" s="1"/>
  <c r="B60" i="9" s="1"/>
  <c r="F60" i="9"/>
  <c r="H59" i="9"/>
  <c r="E59" i="9" s="1"/>
  <c r="B59" i="9" s="1"/>
  <c r="G59" i="9"/>
  <c r="F59" i="9"/>
  <c r="H58" i="9"/>
  <c r="E58" i="9" s="1"/>
  <c r="B58" i="9" s="1"/>
  <c r="G58" i="9"/>
  <c r="F58" i="9"/>
  <c r="H57" i="9"/>
  <c r="G57" i="9"/>
  <c r="E57" i="9" s="1"/>
  <c r="B57" i="9" s="1"/>
  <c r="F57" i="9"/>
  <c r="H56" i="9"/>
  <c r="G56" i="9"/>
  <c r="E56" i="9" s="1"/>
  <c r="B56" i="9" s="1"/>
  <c r="F56" i="9"/>
  <c r="H55" i="9"/>
  <c r="G55" i="9"/>
  <c r="F55" i="9"/>
  <c r="E55" i="9"/>
  <c r="B55" i="9" s="1"/>
  <c r="H54" i="9"/>
  <c r="E54" i="9" s="1"/>
  <c r="B54" i="9" s="1"/>
  <c r="G54" i="9"/>
  <c r="F54" i="9"/>
  <c r="H53" i="9"/>
  <c r="G53" i="9"/>
  <c r="E53" i="9" s="1"/>
  <c r="B53" i="9" s="1"/>
  <c r="F53" i="9"/>
  <c r="H52" i="9"/>
  <c r="G52" i="9"/>
  <c r="E52" i="9" s="1"/>
  <c r="B52" i="9" s="1"/>
  <c r="F52" i="9"/>
  <c r="H51" i="9"/>
  <c r="G51" i="9"/>
  <c r="F51" i="9"/>
  <c r="E51" i="9"/>
  <c r="B51" i="9" s="1"/>
  <c r="H50" i="9"/>
  <c r="E50" i="9" s="1"/>
  <c r="B50" i="9" s="1"/>
  <c r="G50" i="9"/>
  <c r="F50" i="9"/>
  <c r="H49" i="9"/>
  <c r="G49" i="9"/>
  <c r="E49" i="9" s="1"/>
  <c r="B49" i="9" s="1"/>
  <c r="F49" i="9"/>
  <c r="H48" i="9"/>
  <c r="G48" i="9"/>
  <c r="E48" i="9" s="1"/>
  <c r="B48" i="9" s="1"/>
  <c r="F48" i="9"/>
  <c r="H47" i="9"/>
  <c r="E47" i="9" s="1"/>
  <c r="B47" i="9" s="1"/>
  <c r="G47" i="9"/>
  <c r="F47" i="9"/>
  <c r="H46" i="9"/>
  <c r="E46" i="9" s="1"/>
  <c r="B46" i="9" s="1"/>
  <c r="G46" i="9"/>
  <c r="F46" i="9"/>
  <c r="H45" i="9"/>
  <c r="G45" i="9"/>
  <c r="F45" i="9"/>
  <c r="H44" i="9"/>
  <c r="G44" i="9"/>
  <c r="F44" i="9"/>
  <c r="H43" i="9"/>
  <c r="E43" i="9" s="1"/>
  <c r="B43" i="9" s="1"/>
  <c r="G43" i="9"/>
  <c r="F43" i="9"/>
  <c r="H42" i="9"/>
  <c r="E42" i="9" s="1"/>
  <c r="B42" i="9" s="1"/>
  <c r="G42" i="9"/>
  <c r="F42" i="9"/>
  <c r="H41" i="9"/>
  <c r="G41" i="9"/>
  <c r="F41" i="9"/>
  <c r="H40" i="9"/>
  <c r="G40" i="9"/>
  <c r="F40" i="9"/>
  <c r="H39" i="9"/>
  <c r="G39" i="9"/>
  <c r="F39" i="9"/>
  <c r="E39" i="9"/>
  <c r="B39" i="9" s="1"/>
  <c r="H38" i="9"/>
  <c r="E38" i="9" s="1"/>
  <c r="B38" i="9" s="1"/>
  <c r="G38" i="9"/>
  <c r="F38" i="9"/>
  <c r="H37" i="9"/>
  <c r="G37" i="9"/>
  <c r="E37" i="9" s="1"/>
  <c r="B37" i="9" s="1"/>
  <c r="F37" i="9"/>
  <c r="H36" i="9"/>
  <c r="G36" i="9"/>
  <c r="E36" i="9" s="1"/>
  <c r="B36" i="9" s="1"/>
  <c r="F36" i="9"/>
  <c r="H35" i="9"/>
  <c r="G35" i="9"/>
  <c r="F35" i="9"/>
  <c r="E35" i="9"/>
  <c r="B35" i="9" s="1"/>
  <c r="H34" i="9"/>
  <c r="E34" i="9" s="1"/>
  <c r="B34" i="9" s="1"/>
  <c r="G34" i="9"/>
  <c r="F34" i="9"/>
  <c r="H33" i="9"/>
  <c r="G33" i="9"/>
  <c r="F33" i="9"/>
  <c r="H32" i="9"/>
  <c r="G32" i="9"/>
  <c r="F32" i="9"/>
  <c r="H31" i="9"/>
  <c r="G31" i="9"/>
  <c r="F31" i="9"/>
  <c r="E31" i="9"/>
  <c r="B31" i="9" s="1"/>
  <c r="H30" i="9"/>
  <c r="G30" i="9"/>
  <c r="F30" i="9"/>
  <c r="H29" i="9"/>
  <c r="G29" i="9"/>
  <c r="E29" i="9" s="1"/>
  <c r="B29" i="9" s="1"/>
  <c r="F29" i="9"/>
  <c r="H28" i="9"/>
  <c r="E28" i="9" s="1"/>
  <c r="B28" i="9" s="1"/>
  <c r="G28" i="9"/>
  <c r="F28" i="9"/>
  <c r="H27" i="9"/>
  <c r="G27" i="9"/>
  <c r="F27" i="9"/>
  <c r="H26" i="9"/>
  <c r="G26" i="9"/>
  <c r="E26" i="9" s="1"/>
  <c r="B26" i="9" s="1"/>
  <c r="F26" i="9"/>
  <c r="H25" i="9"/>
  <c r="G25" i="9"/>
  <c r="E25" i="9" s="1"/>
  <c r="B25" i="9" s="1"/>
  <c r="F25" i="9"/>
  <c r="H24" i="9"/>
  <c r="E24" i="9" s="1"/>
  <c r="B24" i="9" s="1"/>
  <c r="G24" i="9"/>
  <c r="F24" i="9"/>
  <c r="H23" i="9"/>
  <c r="G23" i="9"/>
  <c r="F23" i="9"/>
  <c r="E23" i="9"/>
  <c r="B23" i="9" s="1"/>
  <c r="H22" i="9"/>
  <c r="E22" i="9" s="1"/>
  <c r="B22" i="9" s="1"/>
  <c r="G22" i="9"/>
  <c r="F22" i="9"/>
  <c r="F21" i="9"/>
  <c r="F4" i="9"/>
  <c r="O3" i="9"/>
  <c r="G275" i="9" s="1"/>
  <c r="E275" i="9" s="1"/>
  <c r="B275" i="9" s="1"/>
  <c r="I3" i="9"/>
  <c r="H3" i="9"/>
  <c r="G3" i="9"/>
  <c r="D101" i="8"/>
  <c r="D95" i="8"/>
  <c r="D90" i="8"/>
  <c r="D85" i="8"/>
  <c r="D80" i="8"/>
  <c r="D75" i="8"/>
  <c r="D70" i="8"/>
  <c r="D65" i="8"/>
  <c r="D60" i="8"/>
  <c r="D55" i="8"/>
  <c r="D50" i="8"/>
  <c r="D44" i="8"/>
  <c r="D36" i="8"/>
  <c r="D26" i="8"/>
  <c r="D24" i="8" s="1"/>
  <c r="C1499" i="1" s="1"/>
  <c r="D18" i="8"/>
  <c r="D8" i="8"/>
  <c r="D6" i="8" s="1"/>
  <c r="C1481" i="1" s="1"/>
  <c r="G1481" i="1"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F250" i="5"/>
  <c r="E250" i="5"/>
  <c r="D250" i="5"/>
  <c r="F249" i="5"/>
  <c r="F248" i="5"/>
  <c r="F247" i="5"/>
  <c r="E246" i="5"/>
  <c r="E245" i="5" s="1"/>
  <c r="D246" i="5"/>
  <c r="D245" i="5"/>
  <c r="F244" i="5"/>
  <c r="F243" i="5"/>
  <c r="E242" i="5"/>
  <c r="D242" i="5"/>
  <c r="F242" i="5" s="1"/>
  <c r="F241" i="5"/>
  <c r="F240" i="5"/>
  <c r="E239" i="5"/>
  <c r="F239"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E190" i="5" s="1"/>
  <c r="D198" i="5"/>
  <c r="F198" i="5" s="1"/>
  <c r="F197" i="5"/>
  <c r="F196" i="5"/>
  <c r="F195" i="5"/>
  <c r="F194" i="5"/>
  <c r="F193" i="5"/>
  <c r="F192" i="5"/>
  <c r="F191" i="5"/>
  <c r="E191" i="5"/>
  <c r="D191" i="5"/>
  <c r="D190" i="5"/>
  <c r="F189" i="5"/>
  <c r="F188" i="5"/>
  <c r="F187" i="5"/>
  <c r="F186" i="5"/>
  <c r="F185" i="5"/>
  <c r="F184" i="5"/>
  <c r="F183" i="5"/>
  <c r="F182" i="5"/>
  <c r="F181" i="5"/>
  <c r="E180" i="5"/>
  <c r="D180" i="5"/>
  <c r="F179" i="5"/>
  <c r="F178" i="5"/>
  <c r="E177" i="5"/>
  <c r="H308"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46" i="5"/>
  <c r="F145" i="5"/>
  <c r="F144" i="5"/>
  <c r="F143" i="5"/>
  <c r="F142" i="5"/>
  <c r="E142" i="5"/>
  <c r="D142" i="5"/>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D79" i="5"/>
  <c r="D78" i="5" s="1"/>
  <c r="E78" i="5"/>
  <c r="F78" i="5" s="1"/>
  <c r="F77" i="5"/>
  <c r="F76" i="5"/>
  <c r="F75" i="5"/>
  <c r="F74" i="5"/>
  <c r="F73" i="5"/>
  <c r="F72" i="5"/>
  <c r="F71" i="5"/>
  <c r="E70" i="5"/>
  <c r="E69" i="5" s="1"/>
  <c r="D70"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D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G143" i="9" s="1"/>
  <c r="E143" i="9" s="1"/>
  <c r="B143" i="9" s="1"/>
  <c r="F602" i="4"/>
  <c r="F601" i="4"/>
  <c r="F600" i="4"/>
  <c r="F599" i="4"/>
  <c r="E599" i="4"/>
  <c r="D599" i="4"/>
  <c r="F598" i="4"/>
  <c r="F597" i="4"/>
  <c r="F596" i="4"/>
  <c r="F595" i="4"/>
  <c r="E594" i="4"/>
  <c r="D594" i="4"/>
  <c r="F594" i="4" s="1"/>
  <c r="F592" i="4"/>
  <c r="F591" i="4"/>
  <c r="E590" i="4"/>
  <c r="E580" i="4" s="1"/>
  <c r="D590" i="4"/>
  <c r="F590" i="4" s="1"/>
  <c r="F589" i="4"/>
  <c r="F588" i="4"/>
  <c r="F587" i="4"/>
  <c r="E587" i="4"/>
  <c r="D587" i="4"/>
  <c r="F586" i="4"/>
  <c r="F585" i="4"/>
  <c r="E585" i="4"/>
  <c r="D585" i="4"/>
  <c r="F584" i="4"/>
  <c r="F583" i="4"/>
  <c r="F582" i="4"/>
  <c r="E581" i="4"/>
  <c r="D581" i="4"/>
  <c r="D580" i="4" s="1"/>
  <c r="F580" i="4" s="1"/>
  <c r="F579" i="4"/>
  <c r="F578" i="4"/>
  <c r="E577" i="4"/>
  <c r="D577" i="4"/>
  <c r="F577" i="4" s="1"/>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30" i="4" s="1"/>
  <c r="F527" i="4"/>
  <c r="F526" i="4"/>
  <c r="F525" i="4"/>
  <c r="E525" i="4"/>
  <c r="D525" i="4"/>
  <c r="F524" i="4"/>
  <c r="F523" i="4"/>
  <c r="E522" i="4"/>
  <c r="D522" i="4"/>
  <c r="F522" i="4" s="1"/>
  <c r="F521" i="4"/>
  <c r="F520" i="4"/>
  <c r="F519" i="4"/>
  <c r="E519" i="4"/>
  <c r="D519" i="4"/>
  <c r="F518" i="4"/>
  <c r="F517" i="4"/>
  <c r="F516" i="4"/>
  <c r="E516" i="4"/>
  <c r="E515" i="4" s="1"/>
  <c r="D516" i="4"/>
  <c r="F515" i="4"/>
  <c r="D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E469" i="4"/>
  <c r="D469" i="4"/>
  <c r="F469" i="4" s="1"/>
  <c r="F468" i="4"/>
  <c r="F467" i="4"/>
  <c r="F466" i="4"/>
  <c r="E466" i="4"/>
  <c r="D466" i="4"/>
  <c r="F465" i="4"/>
  <c r="F464" i="4"/>
  <c r="F463" i="4"/>
  <c r="E463" i="4"/>
  <c r="D463" i="4"/>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E421" i="4" s="1"/>
  <c r="D422" i="4"/>
  <c r="E418" i="4"/>
  <c r="D418" i="4"/>
  <c r="F417" i="4"/>
  <c r="E417" i="4"/>
  <c r="E644" i="4" s="1"/>
  <c r="D417" i="4"/>
  <c r="E416" i="4"/>
  <c r="D416" i="4"/>
  <c r="D643"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F364" i="4"/>
  <c r="E364" i="4"/>
  <c r="D364" i="4"/>
  <c r="D363" i="4" s="1"/>
  <c r="E363" i="4"/>
  <c r="F362" i="4"/>
  <c r="F361" i="4"/>
  <c r="F360" i="4"/>
  <c r="F359" i="4"/>
  <c r="F358" i="4"/>
  <c r="F357" i="4"/>
  <c r="F356" i="4"/>
  <c r="E356" i="4"/>
  <c r="D356" i="4"/>
  <c r="F355" i="4"/>
  <c r="F354" i="4"/>
  <c r="F353" i="4"/>
  <c r="E352" i="4"/>
  <c r="E351" i="4" s="1"/>
  <c r="D352" i="4"/>
  <c r="F349" i="4"/>
  <c r="F348" i="4"/>
  <c r="E348" i="4"/>
  <c r="D348" i="4"/>
  <c r="F347" i="4"/>
  <c r="F346" i="4"/>
  <c r="E345" i="4"/>
  <c r="E344" i="4" s="1"/>
  <c r="D345" i="4"/>
  <c r="F345"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s="1"/>
  <c r="E311" i="4"/>
  <c r="F310" i="4"/>
  <c r="F309" i="4"/>
  <c r="F308" i="4"/>
  <c r="F307" i="4"/>
  <c r="F306" i="4"/>
  <c r="F305" i="4"/>
  <c r="F304" i="4"/>
  <c r="E304" i="4"/>
  <c r="D304" i="4"/>
  <c r="F303" i="4"/>
  <c r="F302" i="4"/>
  <c r="F301" i="4"/>
  <c r="E300" i="4"/>
  <c r="E299" i="4" s="1"/>
  <c r="E298"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D263" i="4"/>
  <c r="F263" i="4" s="1"/>
  <c r="F262" i="4"/>
  <c r="F261" i="4"/>
  <c r="F260" i="4"/>
  <c r="F259" i="4"/>
  <c r="E259" i="4"/>
  <c r="E252" i="4" s="1"/>
  <c r="D248" i="1" s="1"/>
  <c r="D259" i="4"/>
  <c r="F258" i="4"/>
  <c r="F257" i="4"/>
  <c r="F256" i="4"/>
  <c r="F255" i="4"/>
  <c r="F254" i="4"/>
  <c r="F253" i="4"/>
  <c r="E253" i="4"/>
  <c r="D253" i="4"/>
  <c r="D252" i="4" s="1"/>
  <c r="F251" i="4"/>
  <c r="F250" i="4"/>
  <c r="F249" i="4"/>
  <c r="F248" i="4"/>
  <c r="E247" i="4"/>
  <c r="D247" i="4"/>
  <c r="F247" i="4" s="1"/>
  <c r="F246" i="4"/>
  <c r="F245" i="4"/>
  <c r="F244" i="4"/>
  <c r="E244" i="4"/>
  <c r="D244" i="4"/>
  <c r="F243" i="4"/>
  <c r="F242" i="4"/>
  <c r="F241" i="4"/>
  <c r="E240" i="4"/>
  <c r="D240" i="4"/>
  <c r="F240" i="4" s="1"/>
  <c r="F239" i="4"/>
  <c r="F238" i="4"/>
  <c r="F237" i="4"/>
  <c r="F236" i="4"/>
  <c r="E236" i="4"/>
  <c r="E224" i="4" s="1"/>
  <c r="D220" i="1" s="1"/>
  <c r="D236" i="4"/>
  <c r="F235" i="4"/>
  <c r="F234" i="4"/>
  <c r="F233" i="4"/>
  <c r="F232" i="4"/>
  <c r="E231" i="4"/>
  <c r="D231" i="4"/>
  <c r="F231" i="4" s="1"/>
  <c r="F230" i="4"/>
  <c r="F229" i="4"/>
  <c r="F228" i="4"/>
  <c r="E228" i="4"/>
  <c r="D228" i="4"/>
  <c r="F227" i="4"/>
  <c r="F226" i="4"/>
  <c r="F225" i="4"/>
  <c r="E225" i="4"/>
  <c r="D225" i="4"/>
  <c r="F223" i="4"/>
  <c r="F222" i="4"/>
  <c r="F221" i="4"/>
  <c r="F220" i="4"/>
  <c r="E219" i="4"/>
  <c r="D219" i="4"/>
  <c r="F219" i="4" s="1"/>
  <c r="F218" i="4"/>
  <c r="F217" i="4"/>
  <c r="F216" i="4"/>
  <c r="E216" i="4"/>
  <c r="E215" i="4" s="1"/>
  <c r="D216" i="4"/>
  <c r="F214" i="4"/>
  <c r="F213" i="4"/>
  <c r="F212" i="4"/>
  <c r="F211" i="4"/>
  <c r="E210" i="4"/>
  <c r="D210" i="4"/>
  <c r="F210" i="4" s="1"/>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D134" i="4"/>
  <c r="D133" i="4"/>
  <c r="F132" i="4"/>
  <c r="F131" i="4"/>
  <c r="F130" i="4"/>
  <c r="F129" i="4"/>
  <c r="E128" i="4"/>
  <c r="D128" i="4"/>
  <c r="F128" i="4" s="1"/>
  <c r="F127" i="4"/>
  <c r="F126" i="4"/>
  <c r="E125" i="4"/>
  <c r="E124" i="4" s="1"/>
  <c r="D125" i="4"/>
  <c r="D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E50" i="4"/>
  <c r="F49" i="4"/>
  <c r="F48" i="4"/>
  <c r="F47" i="4"/>
  <c r="F46" i="4"/>
  <c r="E45" i="4"/>
  <c r="D45" i="4"/>
  <c r="F45" i="4" s="1"/>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D7" i="4" s="1"/>
  <c r="I36" i="3"/>
  <c r="G36" i="3"/>
  <c r="B36"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8" i="1" s="1"/>
  <c r="G1577" i="1"/>
  <c r="C1577" i="1"/>
  <c r="H1577" i="1" s="1"/>
  <c r="C1576" i="1"/>
  <c r="G1576" i="1" s="1"/>
  <c r="G1575" i="1"/>
  <c r="C1575" i="1"/>
  <c r="H1575" i="1" s="1"/>
  <c r="C1574" i="1"/>
  <c r="H1574" i="1" s="1"/>
  <c r="H1573" i="1"/>
  <c r="G1573" i="1"/>
  <c r="C1573" i="1"/>
  <c r="H1572" i="1"/>
  <c r="G1572" i="1"/>
  <c r="C1572" i="1"/>
  <c r="G1571" i="1"/>
  <c r="C1571" i="1"/>
  <c r="H1571" i="1" s="1"/>
  <c r="C1570" i="1"/>
  <c r="H1570" i="1" s="1"/>
  <c r="H1569" i="1"/>
  <c r="C1569" i="1"/>
  <c r="G1569" i="1" s="1"/>
  <c r="H1568" i="1"/>
  <c r="G1568" i="1"/>
  <c r="C1568" i="1"/>
  <c r="G1567" i="1"/>
  <c r="C1567" i="1"/>
  <c r="H1567" i="1" s="1"/>
  <c r="C1566" i="1"/>
  <c r="H1566" i="1" s="1"/>
  <c r="H1565" i="1"/>
  <c r="C1565" i="1"/>
  <c r="G1565" i="1" s="1"/>
  <c r="H1564" i="1"/>
  <c r="G1564" i="1"/>
  <c r="C1564" i="1"/>
  <c r="G1563" i="1"/>
  <c r="C1563" i="1"/>
  <c r="H1563" i="1" s="1"/>
  <c r="C1562" i="1"/>
  <c r="H1562" i="1" s="1"/>
  <c r="H1561" i="1"/>
  <c r="G1561" i="1"/>
  <c r="C1561" i="1"/>
  <c r="H1560" i="1"/>
  <c r="G1560" i="1"/>
  <c r="C1560" i="1"/>
  <c r="G1559" i="1"/>
  <c r="C1559" i="1"/>
  <c r="H1559" i="1" s="1"/>
  <c r="C1558" i="1"/>
  <c r="H1558" i="1" s="1"/>
  <c r="H1557" i="1"/>
  <c r="G1557" i="1"/>
  <c r="C1557" i="1"/>
  <c r="H1556" i="1"/>
  <c r="G1556" i="1"/>
  <c r="C1556" i="1"/>
  <c r="G1555" i="1"/>
  <c r="C1555" i="1"/>
  <c r="H1555" i="1" s="1"/>
  <c r="C1554" i="1"/>
  <c r="H1554" i="1" s="1"/>
  <c r="H1553" i="1"/>
  <c r="C1553" i="1"/>
  <c r="G1553" i="1" s="1"/>
  <c r="H1552" i="1"/>
  <c r="G1552" i="1"/>
  <c r="C1552" i="1"/>
  <c r="G1551" i="1"/>
  <c r="C1551" i="1"/>
  <c r="H1551" i="1" s="1"/>
  <c r="C1550" i="1"/>
  <c r="H1550" i="1" s="1"/>
  <c r="H1549" i="1"/>
  <c r="C1549" i="1"/>
  <c r="G1549" i="1" s="1"/>
  <c r="H1548" i="1"/>
  <c r="G1548" i="1"/>
  <c r="C1548" i="1"/>
  <c r="G1547" i="1"/>
  <c r="C1547" i="1"/>
  <c r="H1547" i="1" s="1"/>
  <c r="C1546" i="1"/>
  <c r="H1546" i="1" s="1"/>
  <c r="H1545" i="1"/>
  <c r="C1545" i="1"/>
  <c r="G1545" i="1" s="1"/>
  <c r="H1544" i="1"/>
  <c r="G1544" i="1"/>
  <c r="C1544" i="1"/>
  <c r="G1543" i="1"/>
  <c r="C1543" i="1"/>
  <c r="H1543" i="1" s="1"/>
  <c r="C1542" i="1"/>
  <c r="H1542" i="1" s="1"/>
  <c r="H1541" i="1"/>
  <c r="C1541" i="1"/>
  <c r="G1541" i="1" s="1"/>
  <c r="H1540" i="1"/>
  <c r="G1540" i="1"/>
  <c r="C1540" i="1"/>
  <c r="G1539" i="1"/>
  <c r="C1539" i="1"/>
  <c r="H1539" i="1" s="1"/>
  <c r="C1538" i="1"/>
  <c r="H1538" i="1" s="1"/>
  <c r="H1537" i="1"/>
  <c r="C1537" i="1"/>
  <c r="G1537" i="1" s="1"/>
  <c r="H1536" i="1"/>
  <c r="G1536" i="1"/>
  <c r="C1536" i="1"/>
  <c r="G1535" i="1"/>
  <c r="C1535" i="1"/>
  <c r="H1535" i="1" s="1"/>
  <c r="C1534" i="1"/>
  <c r="H1534" i="1" s="1"/>
  <c r="H1533" i="1"/>
  <c r="C1533" i="1"/>
  <c r="G1533" i="1" s="1"/>
  <c r="H1532" i="1"/>
  <c r="G1532" i="1"/>
  <c r="C1532" i="1"/>
  <c r="G1531" i="1"/>
  <c r="C1531" i="1"/>
  <c r="H1531" i="1" s="1"/>
  <c r="C1530" i="1"/>
  <c r="H1530" i="1" s="1"/>
  <c r="H1529" i="1"/>
  <c r="C1529" i="1"/>
  <c r="G1529" i="1" s="1"/>
  <c r="H1528" i="1"/>
  <c r="G1528" i="1"/>
  <c r="C1528" i="1"/>
  <c r="G1527" i="1"/>
  <c r="C1527" i="1"/>
  <c r="H1527" i="1" s="1"/>
  <c r="C1526" i="1"/>
  <c r="H1526" i="1" s="1"/>
  <c r="H1525" i="1"/>
  <c r="C1525" i="1"/>
  <c r="G1525" i="1" s="1"/>
  <c r="G1523" i="1"/>
  <c r="C1523" i="1"/>
  <c r="H1523" i="1" s="1"/>
  <c r="C1522" i="1"/>
  <c r="H1522" i="1" s="1"/>
  <c r="H1521" i="1"/>
  <c r="C1521" i="1"/>
  <c r="G1521" i="1" s="1"/>
  <c r="C1520" i="1"/>
  <c r="H1520" i="1" s="1"/>
  <c r="C1519" i="1"/>
  <c r="H1519" i="1" s="1"/>
  <c r="H1516" i="1"/>
  <c r="G1516" i="1"/>
  <c r="C1516" i="1"/>
  <c r="G1515" i="1"/>
  <c r="C1515" i="1"/>
  <c r="H1515" i="1" s="1"/>
  <c r="C1514" i="1"/>
  <c r="H1514" i="1" s="1"/>
  <c r="H1513" i="1"/>
  <c r="C1513" i="1"/>
  <c r="G1513" i="1" s="1"/>
  <c r="H1512" i="1"/>
  <c r="G1512" i="1"/>
  <c r="C1512" i="1"/>
  <c r="G1511" i="1"/>
  <c r="C1511" i="1"/>
  <c r="H1511" i="1" s="1"/>
  <c r="C1510" i="1"/>
  <c r="H1510" i="1" s="1"/>
  <c r="C1509" i="1"/>
  <c r="G1509" i="1" s="1"/>
  <c r="H1508" i="1"/>
  <c r="G1508" i="1"/>
  <c r="C1508" i="1"/>
  <c r="C1507" i="1"/>
  <c r="H1507" i="1" s="1"/>
  <c r="C1506" i="1"/>
  <c r="H1506" i="1" s="1"/>
  <c r="H1505" i="1"/>
  <c r="C1505" i="1"/>
  <c r="G1505" i="1" s="1"/>
  <c r="C1504" i="1"/>
  <c r="H1504" i="1" s="1"/>
  <c r="G1503" i="1"/>
  <c r="C1503" i="1"/>
  <c r="H1503" i="1" s="1"/>
  <c r="C1502" i="1"/>
  <c r="H1502" i="1" s="1"/>
  <c r="G1500" i="1"/>
  <c r="C1500" i="1"/>
  <c r="H1500" i="1" s="1"/>
  <c r="C1498" i="1"/>
  <c r="H1498" i="1" s="1"/>
  <c r="H1497" i="1"/>
  <c r="C1497" i="1"/>
  <c r="G1497" i="1" s="1"/>
  <c r="H1496" i="1"/>
  <c r="G1496" i="1"/>
  <c r="C1496" i="1"/>
  <c r="G1495" i="1"/>
  <c r="C1495" i="1"/>
  <c r="H1495" i="1" s="1"/>
  <c r="C1494" i="1"/>
  <c r="H1494" i="1" s="1"/>
  <c r="H1493" i="1"/>
  <c r="C1493" i="1"/>
  <c r="G1493" i="1" s="1"/>
  <c r="C1492" i="1"/>
  <c r="H1492" i="1" s="1"/>
  <c r="C1491" i="1"/>
  <c r="H1491" i="1" s="1"/>
  <c r="C1490" i="1"/>
  <c r="H1490" i="1" s="1"/>
  <c r="C1489" i="1"/>
  <c r="G1489" i="1" s="1"/>
  <c r="H1488" i="1"/>
  <c r="G1488" i="1"/>
  <c r="C1488" i="1"/>
  <c r="G1487" i="1"/>
  <c r="C1487" i="1"/>
  <c r="H1487" i="1" s="1"/>
  <c r="C1486" i="1"/>
  <c r="H1486" i="1" s="1"/>
  <c r="C1485" i="1"/>
  <c r="G1485" i="1" s="1"/>
  <c r="G1484" i="1"/>
  <c r="C1484" i="1"/>
  <c r="H1484" i="1" s="1"/>
  <c r="C1483" i="1"/>
  <c r="H1483" i="1" s="1"/>
  <c r="C1482" i="1"/>
  <c r="H1482" i="1" s="1"/>
  <c r="H1480" i="1"/>
  <c r="G1480" i="1"/>
  <c r="C1480" i="1"/>
  <c r="D1479" i="1"/>
  <c r="C1479" i="1"/>
  <c r="H1479" i="1" s="1"/>
  <c r="G1478" i="1"/>
  <c r="D1478" i="1"/>
  <c r="J1478" i="1" s="1"/>
  <c r="C1478" i="1"/>
  <c r="D1477" i="1"/>
  <c r="C1477" i="1"/>
  <c r="H1477" i="1" s="1"/>
  <c r="G1476" i="1"/>
  <c r="D1476" i="1"/>
  <c r="J1476" i="1" s="1"/>
  <c r="C1476" i="1"/>
  <c r="G1475" i="1"/>
  <c r="D1475" i="1"/>
  <c r="H1475" i="1" s="1"/>
  <c r="C1475" i="1"/>
  <c r="D1474" i="1"/>
  <c r="C1474" i="1"/>
  <c r="H1474" i="1" s="1"/>
  <c r="G1473" i="1"/>
  <c r="D1473" i="1"/>
  <c r="J1473" i="1" s="1"/>
  <c r="C1473" i="1"/>
  <c r="D1472" i="1"/>
  <c r="C1472" i="1"/>
  <c r="H1472" i="1" s="1"/>
  <c r="G1471" i="1"/>
  <c r="D1471" i="1"/>
  <c r="J1471" i="1" s="1"/>
  <c r="C1471" i="1"/>
  <c r="G1470" i="1"/>
  <c r="D1470" i="1"/>
  <c r="H1470" i="1" s="1"/>
  <c r="C1470" i="1"/>
  <c r="G1469" i="1"/>
  <c r="D1469" i="1"/>
  <c r="H1469" i="1" s="1"/>
  <c r="C1469" i="1"/>
  <c r="D1468" i="1"/>
  <c r="C1468" i="1"/>
  <c r="H1468" i="1" s="1"/>
  <c r="G1467" i="1"/>
  <c r="D1467" i="1"/>
  <c r="J1467" i="1" s="1"/>
  <c r="C1467" i="1"/>
  <c r="D1466" i="1"/>
  <c r="C1466" i="1"/>
  <c r="H1466" i="1" s="1"/>
  <c r="G1465" i="1"/>
  <c r="D1465" i="1"/>
  <c r="J1465" i="1" s="1"/>
  <c r="C1465" i="1"/>
  <c r="D1464" i="1"/>
  <c r="C1464" i="1"/>
  <c r="H1464" i="1" s="1"/>
  <c r="G1463" i="1"/>
  <c r="D1463" i="1"/>
  <c r="J1463" i="1" s="1"/>
  <c r="C1463" i="1"/>
  <c r="D1462" i="1"/>
  <c r="C1462" i="1"/>
  <c r="H1462" i="1" s="1"/>
  <c r="D1461" i="1"/>
  <c r="C1461" i="1"/>
  <c r="H1461" i="1" s="1"/>
  <c r="G1460" i="1"/>
  <c r="D1460" i="1"/>
  <c r="J1460" i="1" s="1"/>
  <c r="C1460" i="1"/>
  <c r="D1459" i="1"/>
  <c r="C1459" i="1"/>
  <c r="H1459" i="1" s="1"/>
  <c r="G1458" i="1"/>
  <c r="D1458" i="1"/>
  <c r="J1458" i="1" s="1"/>
  <c r="C1458" i="1"/>
  <c r="D1457" i="1"/>
  <c r="C1457" i="1"/>
  <c r="H1457" i="1" s="1"/>
  <c r="D1456" i="1"/>
  <c r="J1456" i="1" s="1"/>
  <c r="C1456" i="1"/>
  <c r="D1455" i="1"/>
  <c r="C1455" i="1"/>
  <c r="H1455" i="1" s="1"/>
  <c r="D1454" i="1"/>
  <c r="C1454" i="1"/>
  <c r="D1453" i="1"/>
  <c r="C1453" i="1"/>
  <c r="G1452" i="1"/>
  <c r="D1452" i="1"/>
  <c r="J1452" i="1" s="1"/>
  <c r="C1452" i="1"/>
  <c r="D1451" i="1"/>
  <c r="C1451" i="1"/>
  <c r="H1451" i="1" s="1"/>
  <c r="G1450" i="1"/>
  <c r="D1450" i="1"/>
  <c r="J1450" i="1" s="1"/>
  <c r="C1450" i="1"/>
  <c r="D1449" i="1"/>
  <c r="C1449" i="1"/>
  <c r="H1449" i="1" s="1"/>
  <c r="G1448" i="1"/>
  <c r="D1448" i="1"/>
  <c r="J1448" i="1" s="1"/>
  <c r="C1448" i="1"/>
  <c r="D1447" i="1"/>
  <c r="C1447" i="1"/>
  <c r="H1447" i="1" s="1"/>
  <c r="G1446" i="1"/>
  <c r="D1446" i="1"/>
  <c r="J1446" i="1" s="1"/>
  <c r="C1446" i="1"/>
  <c r="H1445" i="1"/>
  <c r="G1445" i="1"/>
  <c r="D1445" i="1"/>
  <c r="C1445" i="1"/>
  <c r="J1445" i="1" s="1"/>
  <c r="D1444" i="1"/>
  <c r="J1444" i="1" s="1"/>
  <c r="C1444" i="1"/>
  <c r="H1444" i="1" s="1"/>
  <c r="H1443" i="1"/>
  <c r="G1443" i="1"/>
  <c r="I1443" i="1" s="1"/>
  <c r="D1443" i="1"/>
  <c r="C1443" i="1"/>
  <c r="J1443" i="1" s="1"/>
  <c r="D1442" i="1"/>
  <c r="J1442" i="1" s="1"/>
  <c r="C1442" i="1"/>
  <c r="H1442" i="1" s="1"/>
  <c r="H1441" i="1"/>
  <c r="G1441" i="1"/>
  <c r="I1441" i="1" s="1"/>
  <c r="D1441" i="1"/>
  <c r="C1441" i="1"/>
  <c r="J1441" i="1" s="1"/>
  <c r="D1440" i="1"/>
  <c r="J1440" i="1" s="1"/>
  <c r="C1440" i="1"/>
  <c r="H1440" i="1" s="1"/>
  <c r="H1439" i="1"/>
  <c r="G1439" i="1"/>
  <c r="I1439" i="1" s="1"/>
  <c r="D1439" i="1"/>
  <c r="C1439" i="1"/>
  <c r="J1439" i="1" s="1"/>
  <c r="H1438" i="1"/>
  <c r="G1438" i="1"/>
  <c r="D1438" i="1"/>
  <c r="C1438" i="1"/>
  <c r="H1437" i="1"/>
  <c r="G1437" i="1"/>
  <c r="D1437" i="1"/>
  <c r="C1437"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D1420" i="1"/>
  <c r="G1420" i="1" s="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D1410" i="1"/>
  <c r="G1410" i="1" s="1"/>
  <c r="C1410" i="1"/>
  <c r="H1409" i="1"/>
  <c r="D1409" i="1"/>
  <c r="G1409" i="1" s="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D1264" i="1"/>
  <c r="G1264" i="1" s="1"/>
  <c r="C1264" i="1"/>
  <c r="H1263" i="1"/>
  <c r="D1263" i="1"/>
  <c r="G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D1245" i="1"/>
  <c r="H1245" i="1" s="1"/>
  <c r="C1245" i="1"/>
  <c r="D1244" i="1"/>
  <c r="H1244" i="1" s="1"/>
  <c r="C1244" i="1"/>
  <c r="H1243" i="1"/>
  <c r="G1243" i="1"/>
  <c r="D1243" i="1"/>
  <c r="C1243" i="1"/>
  <c r="H1242" i="1"/>
  <c r="G1242" i="1"/>
  <c r="D1242" i="1"/>
  <c r="C1242" i="1"/>
  <c r="H1241" i="1"/>
  <c r="G1241" i="1"/>
  <c r="D1241" i="1"/>
  <c r="C1241" i="1"/>
  <c r="D1240" i="1"/>
  <c r="H1240" i="1" s="1"/>
  <c r="C1240" i="1"/>
  <c r="H1239" i="1"/>
  <c r="G1239" i="1"/>
  <c r="D1239" i="1"/>
  <c r="C1239" i="1"/>
  <c r="H1238" i="1"/>
  <c r="G1238" i="1"/>
  <c r="D1238" i="1"/>
  <c r="C1238" i="1"/>
  <c r="D1237" i="1"/>
  <c r="H1237" i="1" s="1"/>
  <c r="C1237" i="1"/>
  <c r="D1236" i="1"/>
  <c r="H1236" i="1" s="1"/>
  <c r="C1236" i="1"/>
  <c r="D1235" i="1"/>
  <c r="H1235" i="1" s="1"/>
  <c r="C1235" i="1"/>
  <c r="H1234" i="1"/>
  <c r="G1234" i="1"/>
  <c r="D1234" i="1"/>
  <c r="C1234" i="1"/>
  <c r="H1233" i="1"/>
  <c r="G1233" i="1"/>
  <c r="D1233" i="1"/>
  <c r="C1233" i="1"/>
  <c r="D1232" i="1"/>
  <c r="H1232" i="1" s="1"/>
  <c r="C1232" i="1"/>
  <c r="H1231" i="1"/>
  <c r="G1231" i="1"/>
  <c r="D1231" i="1"/>
  <c r="C1231" i="1"/>
  <c r="H1230" i="1"/>
  <c r="G1230" i="1"/>
  <c r="D1230" i="1"/>
  <c r="C1230" i="1"/>
  <c r="H1229" i="1"/>
  <c r="D1229" i="1"/>
  <c r="G1229" i="1" s="1"/>
  <c r="C1229" i="1"/>
  <c r="H1228" i="1"/>
  <c r="G1228" i="1"/>
  <c r="D1228" i="1"/>
  <c r="C1228" i="1"/>
  <c r="H1227" i="1"/>
  <c r="D1227" i="1"/>
  <c r="G1227" i="1" s="1"/>
  <c r="C1227" i="1"/>
  <c r="H1226" i="1"/>
  <c r="G1226" i="1"/>
  <c r="D1226" i="1"/>
  <c r="C1226" i="1"/>
  <c r="H1225" i="1"/>
  <c r="G1225" i="1"/>
  <c r="D1225" i="1"/>
  <c r="C1225" i="1"/>
  <c r="D1224" i="1"/>
  <c r="H1224" i="1" s="1"/>
  <c r="C1224" i="1"/>
  <c r="D1223" i="1"/>
  <c r="H1223" i="1" s="1"/>
  <c r="C1223" i="1"/>
  <c r="D1222" i="1"/>
  <c r="H1222" i="1" s="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D1165" i="1"/>
  <c r="H1165" i="1" s="1"/>
  <c r="C1165" i="1"/>
  <c r="H1164" i="1"/>
  <c r="G1164" i="1"/>
  <c r="D1164" i="1"/>
  <c r="C1164" i="1"/>
  <c r="H1163" i="1"/>
  <c r="G1163" i="1"/>
  <c r="D1163" i="1"/>
  <c r="C1163" i="1"/>
  <c r="H1162" i="1"/>
  <c r="G1162" i="1"/>
  <c r="D1162" i="1"/>
  <c r="C1162" i="1"/>
  <c r="H1161" i="1"/>
  <c r="G1161" i="1"/>
  <c r="D1161" i="1"/>
  <c r="C1161" i="1"/>
  <c r="D1160" i="1"/>
  <c r="H1160" i="1" s="1"/>
  <c r="C1160" i="1"/>
  <c r="H1159" i="1"/>
  <c r="G1159" i="1"/>
  <c r="D1159" i="1"/>
  <c r="C1159" i="1"/>
  <c r="H1158" i="1"/>
  <c r="G1158" i="1"/>
  <c r="D1158" i="1"/>
  <c r="C1158" i="1"/>
  <c r="H1157" i="1"/>
  <c r="G1157" i="1"/>
  <c r="D1157" i="1"/>
  <c r="C1157" i="1"/>
  <c r="D1156" i="1"/>
  <c r="H1156" i="1" s="1"/>
  <c r="C1156" i="1"/>
  <c r="D1155" i="1"/>
  <c r="H1155" i="1" s="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G1133" i="1"/>
  <c r="D1133" i="1"/>
  <c r="H1133" i="1" s="1"/>
  <c r="C1133" i="1"/>
  <c r="H1132" i="1"/>
  <c r="G1132" i="1"/>
  <c r="D1132" i="1"/>
  <c r="C1132" i="1"/>
  <c r="H1131" i="1"/>
  <c r="G1131" i="1"/>
  <c r="D1131" i="1"/>
  <c r="C1131" i="1"/>
  <c r="H1130" i="1"/>
  <c r="G1130" i="1"/>
  <c r="D1130" i="1"/>
  <c r="C1130" i="1"/>
  <c r="H1129" i="1"/>
  <c r="G1129" i="1"/>
  <c r="D1129" i="1"/>
  <c r="C1129" i="1"/>
  <c r="H1128" i="1"/>
  <c r="G1128" i="1"/>
  <c r="D1128" i="1"/>
  <c r="C1128" i="1"/>
  <c r="G1127" i="1"/>
  <c r="D1127" i="1"/>
  <c r="H1127" i="1" s="1"/>
  <c r="C1127" i="1"/>
  <c r="H1126" i="1"/>
  <c r="G1126" i="1"/>
  <c r="D1126" i="1"/>
  <c r="C1126" i="1"/>
  <c r="H1125" i="1"/>
  <c r="G1125" i="1"/>
  <c r="D1125" i="1"/>
  <c r="C1125" i="1"/>
  <c r="D1124" i="1"/>
  <c r="H1124" i="1" s="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D1064" i="1"/>
  <c r="G1064" i="1" s="1"/>
  <c r="C1064" i="1"/>
  <c r="H1063" i="1"/>
  <c r="G1063" i="1"/>
  <c r="D1063" i="1"/>
  <c r="C1063" i="1"/>
  <c r="H1062" i="1"/>
  <c r="G1062" i="1"/>
  <c r="D1062" i="1"/>
  <c r="C1062" i="1"/>
  <c r="D1061" i="1"/>
  <c r="G1061" i="1" s="1"/>
  <c r="C1061" i="1"/>
  <c r="H1060" i="1"/>
  <c r="G1060" i="1"/>
  <c r="D1060" i="1"/>
  <c r="C1060" i="1"/>
  <c r="H1059" i="1"/>
  <c r="G1059" i="1"/>
  <c r="D1059" i="1"/>
  <c r="C1059" i="1"/>
  <c r="H1058" i="1"/>
  <c r="G1058" i="1"/>
  <c r="D1058" i="1"/>
  <c r="C1058" i="1"/>
  <c r="H1057" i="1"/>
  <c r="G1057" i="1"/>
  <c r="D1057" i="1"/>
  <c r="C1057" i="1"/>
  <c r="D1056" i="1"/>
  <c r="G1056" i="1" s="1"/>
  <c r="C1056" i="1"/>
  <c r="H1055" i="1"/>
  <c r="G1055" i="1"/>
  <c r="D1055" i="1"/>
  <c r="C1055" i="1"/>
  <c r="D1054" i="1"/>
  <c r="G1054" i="1" s="1"/>
  <c r="C1054" i="1"/>
  <c r="H1053" i="1"/>
  <c r="G1053" i="1"/>
  <c r="D1053" i="1"/>
  <c r="C1053" i="1"/>
  <c r="H1052" i="1"/>
  <c r="G1052" i="1"/>
  <c r="D1052" i="1"/>
  <c r="C1052" i="1"/>
  <c r="H1051" i="1"/>
  <c r="G1051" i="1"/>
  <c r="D1051" i="1"/>
  <c r="C1051" i="1"/>
  <c r="G1050" i="1"/>
  <c r="D1050" i="1"/>
  <c r="H1050" i="1" s="1"/>
  <c r="C1050" i="1"/>
  <c r="H1049" i="1"/>
  <c r="G1049" i="1"/>
  <c r="D1049" i="1"/>
  <c r="C1049" i="1"/>
  <c r="G1048" i="1"/>
  <c r="D1048" i="1"/>
  <c r="H1048" i="1" s="1"/>
  <c r="C1048" i="1"/>
  <c r="D1047" i="1"/>
  <c r="H1045" i="1"/>
  <c r="G1045" i="1"/>
  <c r="D1045" i="1"/>
  <c r="C1045" i="1"/>
  <c r="H1044" i="1"/>
  <c r="G1044" i="1"/>
  <c r="D1044" i="1"/>
  <c r="C1044" i="1"/>
  <c r="H1043" i="1"/>
  <c r="G1043" i="1"/>
  <c r="D1043" i="1"/>
  <c r="C1043" i="1"/>
  <c r="D1042" i="1"/>
  <c r="H1042" i="1" s="1"/>
  <c r="C1042" i="1"/>
  <c r="D1041" i="1"/>
  <c r="H1041" i="1" s="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D1032" i="1"/>
  <c r="H1032" i="1" s="1"/>
  <c r="C1032" i="1"/>
  <c r="H1031" i="1"/>
  <c r="G1031" i="1"/>
  <c r="D1031" i="1"/>
  <c r="C1031" i="1"/>
  <c r="D1030" i="1"/>
  <c r="H1030" i="1" s="1"/>
  <c r="C1030" i="1"/>
  <c r="H1029" i="1"/>
  <c r="G1029" i="1"/>
  <c r="D1029" i="1"/>
  <c r="C1029" i="1"/>
  <c r="D1028" i="1"/>
  <c r="H1028" i="1" s="1"/>
  <c r="C1028" i="1"/>
  <c r="H1027" i="1"/>
  <c r="G1027" i="1"/>
  <c r="D1027" i="1"/>
  <c r="C1027" i="1"/>
  <c r="H1026" i="1"/>
  <c r="G1026" i="1"/>
  <c r="D1026" i="1"/>
  <c r="C1026" i="1"/>
  <c r="D1025" i="1"/>
  <c r="H1025" i="1" s="1"/>
  <c r="C1025" i="1"/>
  <c r="H1024" i="1"/>
  <c r="G1024" i="1"/>
  <c r="D1024" i="1"/>
  <c r="C1024" i="1"/>
  <c r="D1023" i="1"/>
  <c r="H1023" i="1" s="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D1014" i="1"/>
  <c r="H1014" i="1" s="1"/>
  <c r="C1014" i="1"/>
  <c r="D1013" i="1"/>
  <c r="H1013" i="1" s="1"/>
  <c r="C1013" i="1"/>
  <c r="D1012" i="1"/>
  <c r="H1012" i="1" s="1"/>
  <c r="C1012" i="1"/>
  <c r="H1011" i="1"/>
  <c r="G1011" i="1"/>
  <c r="D1011" i="1"/>
  <c r="C1011" i="1"/>
  <c r="H1010" i="1"/>
  <c r="G1010" i="1"/>
  <c r="D1010" i="1"/>
  <c r="C1010" i="1"/>
  <c r="H1009" i="1"/>
  <c r="G1009" i="1"/>
  <c r="D1009" i="1"/>
  <c r="C1009" i="1"/>
  <c r="D1008" i="1"/>
  <c r="H1008" i="1" s="1"/>
  <c r="C1008" i="1"/>
  <c r="D1007" i="1"/>
  <c r="H1007" i="1" s="1"/>
  <c r="C1007" i="1"/>
  <c r="D1006" i="1"/>
  <c r="H1006" i="1" s="1"/>
  <c r="C1006" i="1"/>
  <c r="H1005" i="1"/>
  <c r="G1005" i="1"/>
  <c r="D1005" i="1"/>
  <c r="C1005" i="1"/>
  <c r="D1004" i="1"/>
  <c r="H1004" i="1" s="1"/>
  <c r="C1004" i="1"/>
  <c r="D1003" i="1"/>
  <c r="H1003" i="1" s="1"/>
  <c r="C1003" i="1"/>
  <c r="H1002" i="1"/>
  <c r="G1002" i="1"/>
  <c r="D1002" i="1"/>
  <c r="C1002" i="1"/>
  <c r="H1001" i="1"/>
  <c r="G1001" i="1"/>
  <c r="D1001" i="1"/>
  <c r="C1001" i="1"/>
  <c r="H1000" i="1"/>
  <c r="D1000" i="1"/>
  <c r="G1000" i="1" s="1"/>
  <c r="C1000" i="1"/>
  <c r="H999" i="1"/>
  <c r="G999" i="1"/>
  <c r="D999" i="1"/>
  <c r="C999" i="1"/>
  <c r="D998" i="1"/>
  <c r="H998" i="1" s="1"/>
  <c r="C998" i="1"/>
  <c r="D997" i="1"/>
  <c r="H997" i="1" s="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H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D757" i="1"/>
  <c r="H757" i="1" s="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G718" i="1"/>
  <c r="D718" i="1"/>
  <c r="H718" i="1" s="1"/>
  <c r="C718" i="1"/>
  <c r="H717" i="1"/>
  <c r="G717" i="1"/>
  <c r="D717" i="1"/>
  <c r="C717" i="1"/>
  <c r="H716" i="1"/>
  <c r="G716" i="1"/>
  <c r="D716" i="1"/>
  <c r="C716" i="1"/>
  <c r="H715" i="1"/>
  <c r="G715" i="1"/>
  <c r="D715" i="1"/>
  <c r="C715" i="1"/>
  <c r="G714" i="1"/>
  <c r="D714" i="1"/>
  <c r="H714" i="1" s="1"/>
  <c r="C714" i="1"/>
  <c r="H713" i="1"/>
  <c r="G713" i="1"/>
  <c r="D713" i="1"/>
  <c r="C713" i="1"/>
  <c r="H712" i="1"/>
  <c r="G712" i="1"/>
  <c r="D712" i="1"/>
  <c r="C712" i="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G669" i="1"/>
  <c r="D669" i="1"/>
  <c r="H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G645" i="1" s="1"/>
  <c r="C645" i="1"/>
  <c r="D644" i="1"/>
  <c r="H644" i="1" s="1"/>
  <c r="C644" i="1"/>
  <c r="D643" i="1"/>
  <c r="H643" i="1" s="1"/>
  <c r="C643" i="1"/>
  <c r="H642" i="1"/>
  <c r="D642" i="1"/>
  <c r="G642" i="1" s="1"/>
  <c r="C642" i="1"/>
  <c r="D641" i="1"/>
  <c r="H641" i="1" s="1"/>
  <c r="C641" i="1"/>
  <c r="D638" i="1"/>
  <c r="C637"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H413" i="1" s="1"/>
  <c r="C413" i="1"/>
  <c r="D412" i="1"/>
  <c r="G412" i="1" s="1"/>
  <c r="C412" i="1"/>
  <c r="D411" i="1"/>
  <c r="G411" i="1" s="1"/>
  <c r="C411" i="1"/>
  <c r="D406" i="1"/>
  <c r="H406" i="1" s="1"/>
  <c r="C406" i="1"/>
  <c r="D405" i="1"/>
  <c r="H405" i="1" s="1"/>
  <c r="C405" i="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D358" i="1"/>
  <c r="H358" i="1" s="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G292" i="1"/>
  <c r="D292" i="1"/>
  <c r="H292" i="1" s="1"/>
  <c r="C292" i="1"/>
  <c r="G291" i="1"/>
  <c r="D291" i="1"/>
  <c r="H291" i="1" s="1"/>
  <c r="C291" i="1"/>
  <c r="G290" i="1"/>
  <c r="D290" i="1"/>
  <c r="H290" i="1" s="1"/>
  <c r="C290"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D257" i="1"/>
  <c r="G257" i="1" s="1"/>
  <c r="C257" i="1"/>
  <c r="H256" i="1"/>
  <c r="G256" i="1"/>
  <c r="D256" i="1"/>
  <c r="C256" i="1"/>
  <c r="D255" i="1"/>
  <c r="G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H209" i="1" s="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D191" i="1"/>
  <c r="H191" i="1" s="1"/>
  <c r="C191" i="1"/>
  <c r="H190" i="1"/>
  <c r="G190" i="1"/>
  <c r="D190" i="1"/>
  <c r="C190" i="1"/>
  <c r="D189" i="1"/>
  <c r="H189" i="1" s="1"/>
  <c r="C189" i="1"/>
  <c r="H188" i="1"/>
  <c r="G188" i="1"/>
  <c r="D188" i="1"/>
  <c r="C188" i="1"/>
  <c r="D187" i="1"/>
  <c r="H187" i="1" s="1"/>
  <c r="C187" i="1"/>
  <c r="D186" i="1"/>
  <c r="H186" i="1" s="1"/>
  <c r="C186" i="1"/>
  <c r="H185" i="1"/>
  <c r="G185" i="1"/>
  <c r="D185" i="1"/>
  <c r="C185" i="1"/>
  <c r="H184" i="1"/>
  <c r="D184" i="1"/>
  <c r="G184" i="1" s="1"/>
  <c r="C184" i="1"/>
  <c r="H183" i="1"/>
  <c r="G183" i="1"/>
  <c r="D183" i="1"/>
  <c r="C183" i="1"/>
  <c r="H182" i="1"/>
  <c r="G182" i="1"/>
  <c r="D182" i="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H171" i="1"/>
  <c r="G171" i="1"/>
  <c r="D171" i="1"/>
  <c r="C171" i="1"/>
  <c r="D170" i="1"/>
  <c r="H170" i="1" s="1"/>
  <c r="C170" i="1"/>
  <c r="H169" i="1"/>
  <c r="G169" i="1"/>
  <c r="D169" i="1"/>
  <c r="C169" i="1"/>
  <c r="D168" i="1"/>
  <c r="H168" i="1" s="1"/>
  <c r="C168" i="1"/>
  <c r="D167" i="1"/>
  <c r="H167" i="1" s="1"/>
  <c r="C167" i="1"/>
  <c r="D166" i="1"/>
  <c r="H166" i="1" s="1"/>
  <c r="C166" i="1"/>
  <c r="D165" i="1"/>
  <c r="H165" i="1" s="1"/>
  <c r="C165" i="1"/>
  <c r="D164" i="1"/>
  <c r="H164" i="1" s="1"/>
  <c r="C164" i="1"/>
  <c r="D163" i="1"/>
  <c r="H163" i="1" s="1"/>
  <c r="C163" i="1"/>
  <c r="H162" i="1"/>
  <c r="D162" i="1"/>
  <c r="G162" i="1" s="1"/>
  <c r="C162" i="1"/>
  <c r="D161" i="1"/>
  <c r="H161" i="1" s="1"/>
  <c r="C161" i="1"/>
  <c r="D160" i="1"/>
  <c r="H160" i="1" s="1"/>
  <c r="C160" i="1"/>
  <c r="H158" i="1"/>
  <c r="G158" i="1"/>
  <c r="D158" i="1"/>
  <c r="C158" i="1"/>
  <c r="D157" i="1"/>
  <c r="G157" i="1" s="1"/>
  <c r="C157" i="1"/>
  <c r="H156" i="1"/>
  <c r="G156" i="1"/>
  <c r="D156" i="1"/>
  <c r="C156" i="1"/>
  <c r="D155" i="1"/>
  <c r="G155" i="1" s="1"/>
  <c r="C155" i="1"/>
  <c r="H154" i="1"/>
  <c r="G154" i="1"/>
  <c r="D154" i="1"/>
  <c r="C154" i="1"/>
  <c r="H153" i="1"/>
  <c r="G153" i="1"/>
  <c r="D153" i="1"/>
  <c r="C153" i="1"/>
  <c r="H152" i="1"/>
  <c r="G152" i="1"/>
  <c r="D152" i="1"/>
  <c r="C152" i="1"/>
  <c r="H151" i="1"/>
  <c r="G151" i="1"/>
  <c r="D151" i="1"/>
  <c r="C151" i="1"/>
  <c r="D150" i="1"/>
  <c r="H150" i="1" s="1"/>
  <c r="C150"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G131" i="1"/>
  <c r="D131" i="1"/>
  <c r="H131" i="1" s="1"/>
  <c r="C131" i="1"/>
  <c r="G130" i="1"/>
  <c r="D130" i="1"/>
  <c r="H130" i="1" s="1"/>
  <c r="C130" i="1"/>
  <c r="C129" i="1"/>
  <c r="H128" i="1"/>
  <c r="G128" i="1"/>
  <c r="D128" i="1"/>
  <c r="C128" i="1"/>
  <c r="H127" i="1"/>
  <c r="G127" i="1"/>
  <c r="D127" i="1"/>
  <c r="C127" i="1"/>
  <c r="H126" i="1"/>
  <c r="G126" i="1"/>
  <c r="D126" i="1"/>
  <c r="C126" i="1"/>
  <c r="H125" i="1"/>
  <c r="G125" i="1"/>
  <c r="D125" i="1"/>
  <c r="C125" i="1"/>
  <c r="H124" i="1"/>
  <c r="G124" i="1"/>
  <c r="D124" i="1"/>
  <c r="C124" i="1"/>
  <c r="D123" i="1"/>
  <c r="H123" i="1" s="1"/>
  <c r="C123" i="1"/>
  <c r="H122" i="1"/>
  <c r="G122" i="1"/>
  <c r="D122" i="1"/>
  <c r="C122" i="1"/>
  <c r="D121" i="1"/>
  <c r="H121" i="1" s="1"/>
  <c r="C121" i="1"/>
  <c r="D120" i="1"/>
  <c r="H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3" i="9" l="1"/>
  <c r="B33" i="9" s="1"/>
  <c r="E5" i="7"/>
  <c r="H1454" i="1"/>
  <c r="G316" i="9"/>
  <c r="E316" i="9" s="1"/>
  <c r="B316" i="9" s="1"/>
  <c r="H1453" i="1"/>
  <c r="G1456" i="1"/>
  <c r="G1245" i="1"/>
  <c r="G1244" i="1"/>
  <c r="G1240" i="1"/>
  <c r="G1235" i="1"/>
  <c r="G1236" i="1"/>
  <c r="G1237" i="1"/>
  <c r="G1160" i="1"/>
  <c r="G1156" i="1"/>
  <c r="G1004" i="1"/>
  <c r="G1232" i="1"/>
  <c r="E283" i="9"/>
  <c r="B283" i="9" s="1"/>
  <c r="G1222" i="1"/>
  <c r="G1223" i="1"/>
  <c r="G1224" i="1"/>
  <c r="E238" i="5"/>
  <c r="G1165" i="1"/>
  <c r="E293" i="9"/>
  <c r="B293" i="9" s="1"/>
  <c r="G1155" i="1"/>
  <c r="F146" i="5"/>
  <c r="E291" i="9"/>
  <c r="B291" i="9" s="1"/>
  <c r="G1124" i="1"/>
  <c r="E286" i="9"/>
  <c r="B286" i="9" s="1"/>
  <c r="H1056" i="1"/>
  <c r="H1061" i="1"/>
  <c r="H1054" i="1"/>
  <c r="G1041" i="1"/>
  <c r="G1042" i="1"/>
  <c r="F63" i="5"/>
  <c r="G1033" i="1"/>
  <c r="G1030" i="1"/>
  <c r="G1032" i="1"/>
  <c r="G1028" i="1"/>
  <c r="G1023" i="1"/>
  <c r="G1025" i="1"/>
  <c r="G1013" i="1"/>
  <c r="G1014" i="1"/>
  <c r="F35" i="5"/>
  <c r="G1012" i="1"/>
  <c r="E12" i="5"/>
  <c r="D990" i="1" s="1"/>
  <c r="H990" i="1" s="1"/>
  <c r="F29" i="5"/>
  <c r="G1007" i="1"/>
  <c r="G1008" i="1"/>
  <c r="G1006" i="1"/>
  <c r="G1003" i="1"/>
  <c r="F19" i="5"/>
  <c r="G997" i="1"/>
  <c r="G998" i="1"/>
  <c r="E27" i="9"/>
  <c r="B27" i="9" s="1"/>
  <c r="E32" i="9"/>
  <c r="B32" i="9" s="1"/>
  <c r="E303" i="9"/>
  <c r="B303" i="9" s="1"/>
  <c r="E287" i="9"/>
  <c r="B287" i="9" s="1"/>
  <c r="H1576" i="1"/>
  <c r="G1492" i="1"/>
  <c r="G1504" i="1"/>
  <c r="G1520" i="1"/>
  <c r="G1519" i="1"/>
  <c r="H1509" i="1"/>
  <c r="G1507" i="1"/>
  <c r="C1501" i="1"/>
  <c r="G1501" i="1" s="1"/>
  <c r="H1499" i="1"/>
  <c r="G1499" i="1"/>
  <c r="G1491" i="1"/>
  <c r="H1489" i="1"/>
  <c r="H1485" i="1"/>
  <c r="H1481" i="1"/>
  <c r="G1483" i="1"/>
  <c r="H1410" i="1"/>
  <c r="G641" i="1"/>
  <c r="G632" i="1"/>
  <c r="G631" i="1"/>
  <c r="G406" i="1"/>
  <c r="H404" i="1"/>
  <c r="E273" i="9"/>
  <c r="B273" i="9" s="1"/>
  <c r="G289" i="1"/>
  <c r="H412" i="1"/>
  <c r="G821" i="1"/>
  <c r="G757" i="1"/>
  <c r="G711" i="1"/>
  <c r="G703" i="1"/>
  <c r="E30" i="9"/>
  <c r="B30" i="9" s="1"/>
  <c r="G644" i="1"/>
  <c r="G643" i="1"/>
  <c r="H645" i="1"/>
  <c r="F652" i="4"/>
  <c r="G413" i="1"/>
  <c r="F418" i="4"/>
  <c r="G405" i="1"/>
  <c r="H411" i="1"/>
  <c r="G288" i="1"/>
  <c r="G358" i="1"/>
  <c r="G364" i="1"/>
  <c r="G365" i="1"/>
  <c r="F369" i="4"/>
  <c r="G248" i="1"/>
  <c r="H248" i="1"/>
  <c r="H255" i="1"/>
  <c r="H257" i="1"/>
  <c r="E69" i="9"/>
  <c r="B69" i="9" s="1"/>
  <c r="F252" i="4"/>
  <c r="G209" i="1"/>
  <c r="G206" i="1"/>
  <c r="G207" i="1"/>
  <c r="G191" i="1"/>
  <c r="G189" i="1"/>
  <c r="G187" i="1"/>
  <c r="G186" i="1"/>
  <c r="E45" i="9"/>
  <c r="B45" i="9" s="1"/>
  <c r="G181" i="1"/>
  <c r="E44" i="9"/>
  <c r="B44" i="9" s="1"/>
  <c r="G180" i="1"/>
  <c r="G179" i="1"/>
  <c r="G178" i="1"/>
  <c r="G177" i="1"/>
  <c r="G176" i="1"/>
  <c r="G175" i="1"/>
  <c r="G173" i="1"/>
  <c r="G174" i="1"/>
  <c r="G172" i="1"/>
  <c r="G170" i="1"/>
  <c r="G168" i="1"/>
  <c r="G167" i="1"/>
  <c r="G165" i="1"/>
  <c r="G166" i="1"/>
  <c r="F169" i="4"/>
  <c r="E163" i="4"/>
  <c r="D159" i="1" s="1"/>
  <c r="G164" i="1"/>
  <c r="G163" i="1"/>
  <c r="E41" i="9"/>
  <c r="B41" i="9" s="1"/>
  <c r="G160" i="1"/>
  <c r="G161" i="1"/>
  <c r="F164" i="4"/>
  <c r="H155" i="1"/>
  <c r="H157" i="1"/>
  <c r="F159" i="4"/>
  <c r="E152" i="4"/>
  <c r="D148" i="1" s="1"/>
  <c r="E40" i="9"/>
  <c r="B40" i="9" s="1"/>
  <c r="G149" i="1"/>
  <c r="G150" i="1"/>
  <c r="G120" i="1"/>
  <c r="G121" i="1"/>
  <c r="G123" i="1"/>
  <c r="H102" i="1"/>
  <c r="G102" i="1"/>
  <c r="G108" i="1"/>
  <c r="G113" i="1"/>
  <c r="F112" i="4"/>
  <c r="F106" i="4"/>
  <c r="F217" i="9"/>
  <c r="B217" i="9" s="1"/>
  <c r="F68" i="4"/>
  <c r="E288" i="9"/>
  <c r="B288" i="9" s="1"/>
  <c r="F215" i="9"/>
  <c r="B215" i="9" s="1"/>
  <c r="E296" i="9"/>
  <c r="B296" i="9" s="1"/>
  <c r="E298" i="9"/>
  <c r="B298" i="9" s="1"/>
  <c r="D3" i="1"/>
  <c r="F7" i="4"/>
  <c r="C3" i="1"/>
  <c r="F8" i="4"/>
  <c r="D50" i="4"/>
  <c r="D82" i="4"/>
  <c r="F125" i="4"/>
  <c r="F134" i="4"/>
  <c r="E133" i="4"/>
  <c r="D129" i="1" s="1"/>
  <c r="D224" i="4"/>
  <c r="F300" i="4"/>
  <c r="D299" i="4"/>
  <c r="E350" i="4"/>
  <c r="G1440" i="1"/>
  <c r="I1440" i="1" s="1"/>
  <c r="G1442" i="1"/>
  <c r="I1442" i="1" s="1"/>
  <c r="G1444" i="1"/>
  <c r="I1444" i="1" s="1"/>
  <c r="H1446" i="1"/>
  <c r="I1446" i="1" s="1"/>
  <c r="J1447" i="1"/>
  <c r="H1448" i="1"/>
  <c r="I1448" i="1" s="1"/>
  <c r="J1449" i="1"/>
  <c r="H1450" i="1"/>
  <c r="I1450" i="1" s="1"/>
  <c r="J1451" i="1"/>
  <c r="H1452" i="1"/>
  <c r="I1452" i="1" s="1"/>
  <c r="J1455" i="1"/>
  <c r="H1456" i="1"/>
  <c r="I1456" i="1" s="1"/>
  <c r="J1457" i="1"/>
  <c r="H1458" i="1"/>
  <c r="I1458" i="1" s="1"/>
  <c r="J1459" i="1"/>
  <c r="H1460" i="1"/>
  <c r="I1460" i="1" s="1"/>
  <c r="J1462" i="1"/>
  <c r="H1463" i="1"/>
  <c r="I1463" i="1" s="1"/>
  <c r="J1464" i="1"/>
  <c r="H1465" i="1"/>
  <c r="I1465" i="1" s="1"/>
  <c r="J1466" i="1"/>
  <c r="H1467" i="1"/>
  <c r="I1467" i="1" s="1"/>
  <c r="J1468" i="1"/>
  <c r="H1471" i="1"/>
  <c r="I1471" i="1" s="1"/>
  <c r="J1472" i="1"/>
  <c r="H1473" i="1"/>
  <c r="I1473" i="1" s="1"/>
  <c r="J1474" i="1"/>
  <c r="H1476" i="1"/>
  <c r="I1476" i="1" s="1"/>
  <c r="J1477" i="1"/>
  <c r="H1478" i="1"/>
  <c r="I1478" i="1" s="1"/>
  <c r="J1479" i="1"/>
  <c r="G1482" i="1"/>
  <c r="G1486" i="1"/>
  <c r="G1490" i="1"/>
  <c r="G1494" i="1"/>
  <c r="G1498" i="1"/>
  <c r="G1502" i="1"/>
  <c r="G1506" i="1"/>
  <c r="G1510" i="1"/>
  <c r="G1514" i="1"/>
  <c r="G1522" i="1"/>
  <c r="G1526" i="1"/>
  <c r="G1530" i="1"/>
  <c r="G1534" i="1"/>
  <c r="G1538" i="1"/>
  <c r="G1542" i="1"/>
  <c r="G1546" i="1"/>
  <c r="G1550" i="1"/>
  <c r="G1554" i="1"/>
  <c r="G1558" i="1"/>
  <c r="G1562" i="1"/>
  <c r="G1566" i="1"/>
  <c r="G1570" i="1"/>
  <c r="G1574" i="1"/>
  <c r="G1578" i="1"/>
  <c r="F197" i="4"/>
  <c r="D196" i="4"/>
  <c r="E407" i="4"/>
  <c r="D402" i="1" s="1"/>
  <c r="G1447" i="1"/>
  <c r="I1447" i="1" s="1"/>
  <c r="G1449" i="1"/>
  <c r="I1449" i="1" s="1"/>
  <c r="G1451" i="1"/>
  <c r="I1451" i="1" s="1"/>
  <c r="G1453" i="1"/>
  <c r="G1454" i="1"/>
  <c r="G1455" i="1"/>
  <c r="I1455" i="1" s="1"/>
  <c r="G1457" i="1"/>
  <c r="I1457" i="1" s="1"/>
  <c r="G1459" i="1"/>
  <c r="I1459" i="1" s="1"/>
  <c r="G1461" i="1"/>
  <c r="G1462" i="1"/>
  <c r="I1462" i="1" s="1"/>
  <c r="G1464" i="1"/>
  <c r="I1464" i="1" s="1"/>
  <c r="G1466" i="1"/>
  <c r="I1466" i="1" s="1"/>
  <c r="G1468" i="1"/>
  <c r="I1468" i="1" s="1"/>
  <c r="G1472" i="1"/>
  <c r="I1472" i="1" s="1"/>
  <c r="G1474" i="1"/>
  <c r="I1474" i="1" s="1"/>
  <c r="G1477" i="1"/>
  <c r="I1477" i="1" s="1"/>
  <c r="G1479" i="1"/>
  <c r="I1479" i="1" s="1"/>
  <c r="F133" i="4"/>
  <c r="F363" i="4"/>
  <c r="F427" i="4"/>
  <c r="D421" i="4"/>
  <c r="H310" i="9"/>
  <c r="F124" i="4"/>
  <c r="F153" i="4"/>
  <c r="D152" i="4"/>
  <c r="D215" i="4"/>
  <c r="F352" i="4"/>
  <c r="D351" i="4"/>
  <c r="E643" i="4"/>
  <c r="D637" i="1" s="1"/>
  <c r="F416" i="4"/>
  <c r="F70" i="5"/>
  <c r="G310" i="9"/>
  <c r="E310" i="9" s="1"/>
  <c r="B310" i="9" s="1"/>
  <c r="F190" i="5"/>
  <c r="F36" i="6"/>
  <c r="D35" i="6"/>
  <c r="E529" i="4"/>
  <c r="D644" i="4"/>
  <c r="D177" i="5"/>
  <c r="F180" i="5"/>
  <c r="F207" i="5"/>
  <c r="D206" i="5"/>
  <c r="F5" i="6"/>
  <c r="E35" i="6"/>
  <c r="E141" i="6" s="1"/>
  <c r="D114" i="6"/>
  <c r="F130" i="6"/>
  <c r="D129" i="6"/>
  <c r="D139" i="4"/>
  <c r="D163" i="4"/>
  <c r="D344" i="4"/>
  <c r="D529" i="4"/>
  <c r="F581" i="4"/>
  <c r="E593" i="4"/>
  <c r="D587" i="1" s="1"/>
  <c r="F13" i="5"/>
  <c r="D69" i="5"/>
  <c r="E87" i="5"/>
  <c r="D1065" i="1" s="1"/>
  <c r="D118" i="5"/>
  <c r="F135" i="5"/>
  <c r="E206" i="5"/>
  <c r="F245" i="5"/>
  <c r="F259" i="5"/>
  <c r="D42" i="8"/>
  <c r="E459" i="4"/>
  <c r="D453" i="1" s="1"/>
  <c r="D593" i="4"/>
  <c r="F603" i="4"/>
  <c r="D625" i="4"/>
  <c r="D7" i="5"/>
  <c r="D238" i="5"/>
  <c r="F246" i="5"/>
  <c r="D89" i="6"/>
  <c r="D49" i="8"/>
  <c r="M213" i="9"/>
  <c r="G281" i="9"/>
  <c r="E281" i="9" s="1"/>
  <c r="B281" i="9" s="1"/>
  <c r="G280" i="9"/>
  <c r="E280" i="9" s="1"/>
  <c r="B280" i="9" s="1"/>
  <c r="G279" i="9"/>
  <c r="E279" i="9" s="1"/>
  <c r="B279"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8" i="9"/>
  <c r="E188" i="9" s="1"/>
  <c r="B188" i="9" s="1"/>
  <c r="G165" i="9"/>
  <c r="G164" i="9"/>
  <c r="E164" i="9" s="1"/>
  <c r="B164" i="9" s="1"/>
  <c r="G163" i="9"/>
  <c r="E163" i="9" s="1"/>
  <c r="B163" i="9" s="1"/>
  <c r="G162" i="9"/>
  <c r="E162" i="9" s="1"/>
  <c r="B162" i="9" s="1"/>
  <c r="G161" i="9"/>
  <c r="E161" i="9" s="1"/>
  <c r="B161" i="9" s="1"/>
  <c r="L213" i="9"/>
  <c r="G192" i="9"/>
  <c r="E192" i="9" s="1"/>
  <c r="B192" i="9" s="1"/>
  <c r="G189" i="9"/>
  <c r="E189" i="9" s="1"/>
  <c r="B189"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H165" i="9"/>
  <c r="G187" i="9"/>
  <c r="E187" i="9" s="1"/>
  <c r="B187" i="9" s="1"/>
  <c r="E290" i="9"/>
  <c r="B290" i="9" s="1"/>
  <c r="B147" i="9"/>
  <c r="B155" i="9"/>
  <c r="G166" i="9"/>
  <c r="E166" i="9" s="1"/>
  <c r="B166" i="9" s="1"/>
  <c r="G191" i="9"/>
  <c r="E191" i="9" s="1"/>
  <c r="B191" i="9" s="1"/>
  <c r="B235" i="9"/>
  <c r="E105" i="9"/>
  <c r="B105" i="9" s="1"/>
  <c r="E109" i="9"/>
  <c r="B109" i="9" s="1"/>
  <c r="E113" i="9"/>
  <c r="B113" i="9" s="1"/>
  <c r="E117" i="9"/>
  <c r="B117" i="9" s="1"/>
  <c r="E121" i="9"/>
  <c r="B121" i="9" s="1"/>
  <c r="E125" i="9"/>
  <c r="B125" i="9" s="1"/>
  <c r="E127" i="9"/>
  <c r="B127" i="9" s="1"/>
  <c r="E131" i="9"/>
  <c r="B131" i="9" s="1"/>
  <c r="E135" i="9"/>
  <c r="B135" i="9" s="1"/>
  <c r="E139" i="9"/>
  <c r="B139" i="9" s="1"/>
  <c r="F216" i="9"/>
  <c r="B216" i="9" s="1"/>
  <c r="F219" i="9"/>
  <c r="B219" i="9" s="1"/>
  <c r="F220" i="9"/>
  <c r="B220" i="9" s="1"/>
  <c r="F223" i="9"/>
  <c r="B223" i="9" s="1"/>
  <c r="F224" i="9"/>
  <c r="B224" i="9" s="1"/>
  <c r="F227" i="9"/>
  <c r="B227" i="9" s="1"/>
  <c r="F228" i="9"/>
  <c r="B228" i="9" s="1"/>
  <c r="F231" i="9"/>
  <c r="B231" i="9" s="1"/>
  <c r="F232" i="9"/>
  <c r="B232" i="9" s="1"/>
  <c r="F235" i="9"/>
  <c r="F236" i="9"/>
  <c r="B236" i="9" s="1"/>
  <c r="F239" i="9"/>
  <c r="B239" i="9" s="1"/>
  <c r="F240" i="9"/>
  <c r="B240" i="9" s="1"/>
  <c r="F244" i="9"/>
  <c r="B244" i="9" s="1"/>
  <c r="B250" i="9"/>
  <c r="B255" i="9"/>
  <c r="B271" i="9"/>
  <c r="B214" i="9"/>
  <c r="B218" i="9"/>
  <c r="B221" i="9"/>
  <c r="B222" i="9"/>
  <c r="B226" i="9"/>
  <c r="B230" i="9"/>
  <c r="B234" i="9"/>
  <c r="B237" i="9"/>
  <c r="B238" i="9"/>
  <c r="B242" i="9"/>
  <c r="B246" i="9"/>
  <c r="B247" i="9"/>
  <c r="B259" i="9"/>
  <c r="E315" i="9" l="1"/>
  <c r="I10" i="3" s="1"/>
  <c r="I29" i="3"/>
  <c r="D1436" i="1"/>
  <c r="E237" i="5"/>
  <c r="D1215" i="1"/>
  <c r="E7" i="5"/>
  <c r="F7" i="5" s="1"/>
  <c r="F12" i="5"/>
  <c r="G990" i="1"/>
  <c r="H1501" i="1"/>
  <c r="F213" i="9"/>
  <c r="B213" i="9" s="1"/>
  <c r="F643" i="4"/>
  <c r="E151" i="4"/>
  <c r="I28" i="3"/>
  <c r="D1435" i="1"/>
  <c r="F89" i="6"/>
  <c r="C1383" i="1"/>
  <c r="F625" i="4"/>
  <c r="C619" i="1"/>
  <c r="G1065" i="1"/>
  <c r="H1065" i="1"/>
  <c r="F163" i="4"/>
  <c r="C159" i="1"/>
  <c r="D141" i="6"/>
  <c r="F35" i="6"/>
  <c r="H25" i="3"/>
  <c r="C1329" i="1"/>
  <c r="F351" i="4"/>
  <c r="D350" i="4"/>
  <c r="C346" i="1"/>
  <c r="F421" i="4"/>
  <c r="D420" i="4"/>
  <c r="C415" i="1"/>
  <c r="E408" i="4"/>
  <c r="D403" i="1" s="1"/>
  <c r="D345" i="1"/>
  <c r="E289" i="4"/>
  <c r="I17" i="3"/>
  <c r="D147" i="1"/>
  <c r="F82" i="4"/>
  <c r="C78" i="1"/>
  <c r="G3" i="1"/>
  <c r="H3" i="1"/>
  <c r="I34" i="3"/>
  <c r="C1517" i="1"/>
  <c r="H311" i="9"/>
  <c r="D1183" i="1"/>
  <c r="D68" i="5"/>
  <c r="F69" i="5"/>
  <c r="C1047" i="1"/>
  <c r="F139" i="4"/>
  <c r="C135" i="1"/>
  <c r="F114" i="6"/>
  <c r="H27" i="3"/>
  <c r="C1408" i="1"/>
  <c r="G318" i="9"/>
  <c r="E318" i="9" s="1"/>
  <c r="G308" i="9"/>
  <c r="E308" i="9" s="1"/>
  <c r="B308" i="9" s="1"/>
  <c r="D176" i="5"/>
  <c r="F177" i="5"/>
  <c r="C1154" i="1"/>
  <c r="F196" i="4"/>
  <c r="C192" i="1"/>
  <c r="F299" i="4"/>
  <c r="D298" i="4"/>
  <c r="C294" i="1"/>
  <c r="G129" i="1"/>
  <c r="H129" i="1"/>
  <c r="F50" i="4"/>
  <c r="C46" i="1"/>
  <c r="E165" i="9"/>
  <c r="B165" i="9" s="1"/>
  <c r="F238" i="5"/>
  <c r="D237" i="5"/>
  <c r="C1215" i="1"/>
  <c r="F593" i="4"/>
  <c r="C587" i="1"/>
  <c r="D528" i="4"/>
  <c r="F529" i="4"/>
  <c r="C523" i="1"/>
  <c r="I25" i="3"/>
  <c r="D1329" i="1"/>
  <c r="G311" i="9"/>
  <c r="E311" i="9" s="1"/>
  <c r="B311" i="9" s="1"/>
  <c r="F206" i="5"/>
  <c r="C1183" i="1"/>
  <c r="F644" i="4"/>
  <c r="C638" i="1"/>
  <c r="F215" i="4"/>
  <c r="C211" i="1"/>
  <c r="E176" i="5"/>
  <c r="E68" i="5"/>
  <c r="D43" i="8"/>
  <c r="C1524" i="1"/>
  <c r="D6" i="5"/>
  <c r="H20" i="3"/>
  <c r="C985" i="1"/>
  <c r="G453" i="1"/>
  <c r="H453" i="1"/>
  <c r="F118" i="5"/>
  <c r="C1096" i="1"/>
  <c r="I20" i="3"/>
  <c r="D985" i="1"/>
  <c r="F344" i="4"/>
  <c r="C339" i="1"/>
  <c r="F129" i="6"/>
  <c r="C1423" i="1"/>
  <c r="E528" i="4"/>
  <c r="D523" i="1"/>
  <c r="G637" i="1"/>
  <c r="H637" i="1"/>
  <c r="H21" i="9"/>
  <c r="G21" i="9"/>
  <c r="F152" i="4"/>
  <c r="D151" i="4"/>
  <c r="C148" i="1"/>
  <c r="E420" i="4"/>
  <c r="F224" i="4"/>
  <c r="C220" i="1"/>
  <c r="D6" i="4"/>
  <c r="E6" i="4"/>
  <c r="H1436" i="1" l="1"/>
  <c r="G1436" i="1"/>
  <c r="I23" i="3"/>
  <c r="D1214" i="1"/>
  <c r="E21" i="9"/>
  <c r="E635" i="4"/>
  <c r="D629" i="1" s="1"/>
  <c r="D414" i="1"/>
  <c r="D412" i="4"/>
  <c r="F6" i="4"/>
  <c r="H16" i="3"/>
  <c r="C2" i="1"/>
  <c r="G148" i="1"/>
  <c r="H148" i="1"/>
  <c r="G220" i="1"/>
  <c r="H220" i="1"/>
  <c r="D289" i="4"/>
  <c r="D290" i="4" s="1"/>
  <c r="F151" i="4"/>
  <c r="H17" i="3"/>
  <c r="C147" i="1"/>
  <c r="G1423" i="1"/>
  <c r="H1423" i="1"/>
  <c r="C1518" i="1"/>
  <c r="I35" i="3"/>
  <c r="G313" i="9"/>
  <c r="E313" i="9" s="1"/>
  <c r="G523" i="1"/>
  <c r="H523" i="1"/>
  <c r="G1408" i="1"/>
  <c r="H1408" i="1"/>
  <c r="G314" i="9"/>
  <c r="E314" i="9" s="1"/>
  <c r="B314" i="9" s="1"/>
  <c r="G78" i="1"/>
  <c r="H78" i="1"/>
  <c r="E291" i="4"/>
  <c r="D287" i="1" s="1"/>
  <c r="E413" i="4"/>
  <c r="D285" i="1"/>
  <c r="F420" i="4"/>
  <c r="D635" i="4"/>
  <c r="C414" i="1"/>
  <c r="F141" i="6"/>
  <c r="H28" i="3"/>
  <c r="C1435" i="1"/>
  <c r="I21" i="3"/>
  <c r="D1046" i="1"/>
  <c r="G638" i="1"/>
  <c r="H638" i="1"/>
  <c r="G1215" i="1"/>
  <c r="H1215" i="1"/>
  <c r="G192" i="1"/>
  <c r="H192" i="1"/>
  <c r="F176" i="5"/>
  <c r="D175" i="5"/>
  <c r="H22" i="3"/>
  <c r="C1153" i="1"/>
  <c r="G1047" i="1"/>
  <c r="H1047" i="1"/>
  <c r="K1451" i="9"/>
  <c r="G1329" i="1"/>
  <c r="H1329" i="1"/>
  <c r="H9" i="3"/>
  <c r="G159" i="1"/>
  <c r="H159" i="1"/>
  <c r="G619" i="1"/>
  <c r="H619" i="1"/>
  <c r="B21" i="9"/>
  <c r="G339" i="1"/>
  <c r="H339" i="1"/>
  <c r="E6" i="5"/>
  <c r="F6" i="5" s="1"/>
  <c r="C984" i="1"/>
  <c r="E175" i="5"/>
  <c r="D1152" i="1" s="1"/>
  <c r="I22" i="3"/>
  <c r="D1153" i="1"/>
  <c r="H19" i="9"/>
  <c r="E19" i="9" s="1"/>
  <c r="B19" i="9" s="1"/>
  <c r="D636" i="4"/>
  <c r="F528" i="4"/>
  <c r="C522" i="1"/>
  <c r="F237" i="5"/>
  <c r="H23" i="3"/>
  <c r="C1214" i="1"/>
  <c r="G46" i="1"/>
  <c r="H46" i="1"/>
  <c r="G294" i="1"/>
  <c r="H294" i="1"/>
  <c r="H1517" i="1"/>
  <c r="G1517" i="1"/>
  <c r="H11" i="3"/>
  <c r="G346" i="1"/>
  <c r="H346" i="1"/>
  <c r="E412" i="4"/>
  <c r="I16" i="3"/>
  <c r="D2" i="1"/>
  <c r="E290" i="4"/>
  <c r="D286" i="1" s="1"/>
  <c r="E636" i="4"/>
  <c r="D630" i="1" s="1"/>
  <c r="D522" i="1"/>
  <c r="G1096" i="1"/>
  <c r="H1096" i="1"/>
  <c r="G985" i="1"/>
  <c r="H985" i="1"/>
  <c r="G1524" i="1"/>
  <c r="H1524" i="1"/>
  <c r="G211" i="1"/>
  <c r="H211" i="1"/>
  <c r="G1183" i="1"/>
  <c r="H1183" i="1"/>
  <c r="G587" i="1"/>
  <c r="H587" i="1"/>
  <c r="D407" i="4"/>
  <c r="F298" i="4"/>
  <c r="C293" i="1"/>
  <c r="G1154" i="1"/>
  <c r="H1154" i="1"/>
  <c r="E317" i="9"/>
  <c r="B318" i="9"/>
  <c r="G135" i="1"/>
  <c r="H135" i="1"/>
  <c r="F68" i="5"/>
  <c r="H21" i="3"/>
  <c r="C1046" i="1"/>
  <c r="G415" i="1"/>
  <c r="H415" i="1"/>
  <c r="D408" i="4"/>
  <c r="F350" i="4"/>
  <c r="C345" i="1"/>
  <c r="G1383" i="1"/>
  <c r="H1383" i="1"/>
  <c r="F290" i="4" l="1"/>
  <c r="C286" i="1"/>
  <c r="G1046" i="1"/>
  <c r="H1046" i="1"/>
  <c r="F408" i="4"/>
  <c r="C403" i="1"/>
  <c r="G293" i="1"/>
  <c r="H293" i="1"/>
  <c r="E639" i="4"/>
  <c r="E414" i="4"/>
  <c r="D409" i="1" s="1"/>
  <c r="D407" i="1"/>
  <c r="H984" i="1"/>
  <c r="H278" i="9"/>
  <c r="D984" i="1"/>
  <c r="H8" i="3" s="1"/>
  <c r="G147" i="1"/>
  <c r="H147" i="1"/>
  <c r="G2" i="1"/>
  <c r="H2" i="1"/>
  <c r="K3" i="9"/>
  <c r="I9" i="3"/>
  <c r="F175" i="5"/>
  <c r="C1152" i="1"/>
  <c r="H1518" i="1"/>
  <c r="G1518" i="1"/>
  <c r="G522" i="1"/>
  <c r="H522" i="1"/>
  <c r="G345" i="1"/>
  <c r="H345" i="1"/>
  <c r="C402" i="1"/>
  <c r="F407" i="4"/>
  <c r="G1214" i="1"/>
  <c r="H1214" i="1"/>
  <c r="G278" i="9"/>
  <c r="E278" i="9" s="1"/>
  <c r="G414" i="1"/>
  <c r="H414" i="1"/>
  <c r="E415" i="4"/>
  <c r="D410" i="1" s="1"/>
  <c r="E640" i="4"/>
  <c r="D408" i="1"/>
  <c r="N3" i="9"/>
  <c r="F636" i="4"/>
  <c r="C630" i="1"/>
  <c r="G285" i="9"/>
  <c r="E285" i="9" s="1"/>
  <c r="B285" i="9" s="1"/>
  <c r="G1153" i="1"/>
  <c r="H1153" i="1"/>
  <c r="G1435" i="1"/>
  <c r="H1435" i="1"/>
  <c r="F635" i="4"/>
  <c r="C629" i="1"/>
  <c r="E312" i="9"/>
  <c r="I11" i="3" s="1"/>
  <c r="B313" i="9"/>
  <c r="D413" i="4"/>
  <c r="D291" i="4"/>
  <c r="F289" i="4"/>
  <c r="C285" i="1"/>
  <c r="D414" i="4"/>
  <c r="D639" i="4"/>
  <c r="C407" i="1"/>
  <c r="F412" i="4"/>
  <c r="M3" i="9" l="1"/>
  <c r="F414" i="4"/>
  <c r="C409" i="1"/>
  <c r="F413" i="4"/>
  <c r="D415" i="4"/>
  <c r="D640" i="4"/>
  <c r="C408" i="1"/>
  <c r="G285" i="1"/>
  <c r="H285" i="1"/>
  <c r="G403" i="1"/>
  <c r="H403" i="1"/>
  <c r="G407" i="1"/>
  <c r="H407" i="1"/>
  <c r="G630" i="1"/>
  <c r="H630" i="1"/>
  <c r="G1152" i="1"/>
  <c r="H1152" i="1"/>
  <c r="G984" i="1"/>
  <c r="E641" i="4"/>
  <c r="D633" i="1"/>
  <c r="G286" i="1"/>
  <c r="H286" i="1"/>
  <c r="F639" i="4"/>
  <c r="D641" i="4"/>
  <c r="C633" i="1"/>
  <c r="F291" i="4"/>
  <c r="C287" i="1"/>
  <c r="G629" i="1"/>
  <c r="H629" i="1"/>
  <c r="E642" i="4"/>
  <c r="D634" i="1"/>
  <c r="E277" i="9"/>
  <c r="I8" i="3" s="1"/>
  <c r="B278" i="9"/>
  <c r="G402" i="1"/>
  <c r="H402" i="1"/>
  <c r="G633" i="1" l="1"/>
  <c r="H633" i="1"/>
  <c r="E646" i="4"/>
  <c r="D636" i="1"/>
  <c r="D642" i="4"/>
  <c r="F640" i="4"/>
  <c r="C634" i="1"/>
  <c r="F415" i="4"/>
  <c r="C410" i="1"/>
  <c r="D645" i="4"/>
  <c r="F641" i="4"/>
  <c r="C635" i="1"/>
  <c r="G287" i="1"/>
  <c r="H287" i="1"/>
  <c r="E645" i="4"/>
  <c r="D635" i="1"/>
  <c r="G408" i="1"/>
  <c r="H408" i="1"/>
  <c r="G409" i="1"/>
  <c r="H409" i="1"/>
  <c r="I18" i="3" l="1"/>
  <c r="D639" i="1"/>
  <c r="G635" i="1"/>
  <c r="H635" i="1"/>
  <c r="G634" i="1"/>
  <c r="H634" i="1"/>
  <c r="I19" i="3"/>
  <c r="D640" i="1"/>
  <c r="F645" i="4"/>
  <c r="H18" i="3"/>
  <c r="C639" i="1"/>
  <c r="G410" i="1"/>
  <c r="H410" i="1"/>
  <c r="D646" i="4"/>
  <c r="F642" i="4"/>
  <c r="C636" i="1"/>
  <c r="G276" i="9"/>
  <c r="E276" i="9" s="1"/>
  <c r="B276" i="9" s="1"/>
  <c r="G636" i="1" l="1"/>
  <c r="H636" i="1"/>
  <c r="H7" i="3"/>
  <c r="G639" i="1"/>
  <c r="H639" i="1"/>
  <c r="F646" i="4"/>
  <c r="H19" i="3"/>
  <c r="C640" i="1"/>
  <c r="G640" i="1" l="1"/>
  <c r="H640" i="1"/>
  <c r="J3" i="9"/>
  <c r="G274" i="9" l="1"/>
  <c r="M272" i="9"/>
  <c r="L272" i="9"/>
  <c r="H274" i="9"/>
  <c r="H18" i="9"/>
  <c r="G18" i="9"/>
  <c r="J9" i="9"/>
  <c r="H15" i="9"/>
  <c r="K9" i="9"/>
  <c r="L15" i="9"/>
  <c r="J7" i="9"/>
  <c r="I12" i="9"/>
  <c r="I5" i="9"/>
  <c r="K11" i="9"/>
  <c r="H16" i="9"/>
  <c r="J5" i="9"/>
  <c r="L16" i="9"/>
  <c r="K5" i="9"/>
  <c r="J10" i="9"/>
  <c r="M16" i="9"/>
  <c r="I8" i="9"/>
  <c r="M15" i="9"/>
  <c r="K7" i="9"/>
  <c r="J12" i="9"/>
  <c r="I6" i="9"/>
  <c r="K12" i="9"/>
  <c r="G17" i="9"/>
  <c r="J6" i="9"/>
  <c r="I11" i="9"/>
  <c r="H17" i="9"/>
  <c r="K10" i="9"/>
  <c r="G16" i="9"/>
  <c r="J8" i="9"/>
  <c r="I13" i="9"/>
  <c r="J17" i="9"/>
  <c r="K8" i="9"/>
  <c r="J13" i="9"/>
  <c r="I7" i="9"/>
  <c r="K13" i="9"/>
  <c r="K6" i="9"/>
  <c r="J11" i="9"/>
  <c r="I17" i="9"/>
  <c r="I9" i="9"/>
  <c r="G15" i="9"/>
  <c r="E15" i="9" l="1"/>
  <c r="E18" i="9"/>
  <c r="B18" i="9" s="1"/>
  <c r="E9" i="9"/>
  <c r="B9" i="9" s="1"/>
  <c r="F272" i="9"/>
  <c r="B272" i="9" s="1"/>
  <c r="F16" i="9"/>
  <c r="E274" i="9"/>
  <c r="E20" i="9" s="1"/>
  <c r="I7" i="3" s="1"/>
  <c r="E7" i="9"/>
  <c r="B7" i="9" s="1"/>
  <c r="E16" i="9"/>
  <c r="E12" i="9"/>
  <c r="B12" i="9" s="1"/>
  <c r="E10" i="9"/>
  <c r="B10" i="9" s="1"/>
  <c r="E17" i="9"/>
  <c r="B17" i="9" s="1"/>
  <c r="E13" i="9"/>
  <c r="B13" i="9" s="1"/>
  <c r="F15" i="9"/>
  <c r="E11" i="9"/>
  <c r="B11" i="9" s="1"/>
  <c r="E6" i="9"/>
  <c r="B6" i="9" s="1"/>
  <c r="E8" i="9"/>
  <c r="B8" i="9" s="1"/>
  <c r="E5" i="9"/>
  <c r="F20" i="9" l="1"/>
  <c r="B274" i="9"/>
  <c r="F14" i="9"/>
  <c r="B16" i="9"/>
  <c r="E4" i="9"/>
  <c r="B5" i="9"/>
  <c r="B15" i="9"/>
  <c r="E1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<sst xmlns="http://schemas.openxmlformats.org/spreadsheetml/2006/main" count="4374" uniqueCount="3427">
  <si>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</si>
  <si>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</si>
  <si>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</si>
  <si>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</si>
  <si>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</si>
  <si>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</si>
  <si>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</si>
  <si>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</si>
  <si>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</si>
  <si>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</si>
  <si>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</si>
  <si>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</si>
  <si>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</si>
  <si>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</si>
  <si>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</si>
  <si>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</si>
  <si>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</si>
  <si>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</si>
  <si>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</si>
  <si>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</si>
  <si>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</si>
  <si>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</si>
  <si>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</si>
  <si>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</si>
  <si>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</si>
  <si>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</si>
  <si>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</si>
  <si>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</si>
  <si>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</si>
  <si>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</si>
  <si>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</si>
  <si>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VRTULJAK MARČANA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</si>
  <si>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</si>
  <si>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</si>
  <si>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</si>
  <si>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</si>
  <si>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</si>
  <si>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</si>
  <si>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</si>
  <si>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</si>
  <si>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</si>
  <si>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</si>
  <si>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</si>
  <si>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</si>
  <si>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</si>
  <si>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</si>
  <si>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</si>
  <si>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</si>
  <si>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</si>
  <si>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35597 - DJEČJI VRTIĆ VRTULJAK MARČANA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</si>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</sst>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465061.06</v>
      </c>
      <c r="D2" s="6">
        <f>'PR-RAS'!E6</f>
        <v>643095.03</v>
      </c>
      <c r="E2" s="6">
        <v>0</v>
      </c>
      <c r="F2" s="6">
        <v>0</v>
      </c>
      <c r="G2" s="7">
        <f t="shared" ref="G2:G264" si="0">(B2/1000)*(C2*1+D2*2)</f>
        <v>1751.2511200000001</v>
      </c>
      <c r="H2" s="7">
        <f t="shared" ref="H2:H264" si="1">ABS(C2-ROUND(C2,0))+ABS(D2-ROUND(D2,0))</f>
        <v>9.0000000025611371E-2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8051.7099999999991</v>
      </c>
      <c r="D46" s="1">
        <f>'PR-RAS'!E50</f>
        <v>8273.0300000000007</v>
      </c>
      <c r="E46" s="1">
        <v>0</v>
      </c>
      <c r="F46" s="1">
        <v>0</v>
      </c>
      <c r="G46" s="2">
        <f t="shared" si="0"/>
        <v>1106.8996500000001</v>
      </c>
      <c r="H46" s="2">
        <f t="shared" si="1"/>
        <v>0.32000000000152795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7376.98</v>
      </c>
      <c r="D64" s="1">
        <f>'PR-RAS'!E68</f>
        <v>8273.0300000000007</v>
      </c>
      <c r="E64" s="1">
        <v>0</v>
      </c>
      <c r="F64" s="1">
        <v>0</v>
      </c>
      <c r="G64" s="2">
        <f t="shared" si="0"/>
        <v>1507.1515200000001</v>
      </c>
      <c r="H64" s="2">
        <f t="shared" si="1"/>
        <v>5.0000000001091394E-2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7376.98</v>
      </c>
      <c r="D65" s="1">
        <f>'PR-RAS'!E69</f>
        <v>8273.0300000000007</v>
      </c>
      <c r="E65" s="1">
        <v>0</v>
      </c>
      <c r="F65" s="1">
        <v>0</v>
      </c>
      <c r="G65" s="2">
        <f t="shared" si="0"/>
        <v>1531.07456</v>
      </c>
      <c r="H65" s="2">
        <f t="shared" si="1"/>
        <v>5.0000000001091394E-2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674.73</v>
      </c>
      <c r="D70" s="1">
        <f>'PR-RAS'!E74</f>
        <v>0</v>
      </c>
      <c r="E70" s="1">
        <v>0</v>
      </c>
      <c r="F70" s="1">
        <v>0</v>
      </c>
      <c r="G70" s="2">
        <f t="shared" si="0"/>
        <v>46.556370000000008</v>
      </c>
      <c r="H70" s="2">
        <f t="shared" si="1"/>
        <v>0.26999999999998181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674.73</v>
      </c>
      <c r="D71" s="1">
        <f>'PR-RAS'!E75</f>
        <v>0</v>
      </c>
      <c r="E71" s="1">
        <v>0</v>
      </c>
      <c r="F71" s="1">
        <v>0</v>
      </c>
      <c r="G71" s="2">
        <f t="shared" si="0"/>
        <v>47.231100000000005</v>
      </c>
      <c r="H71" s="2">
        <f t="shared" si="1"/>
        <v>0.26999999999998181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76257.14</v>
      </c>
      <c r="D102" s="1">
        <f>'PR-RAS'!E106</f>
        <v>92043.39</v>
      </c>
      <c r="E102" s="1">
        <v>0</v>
      </c>
      <c r="F102" s="1">
        <v>0</v>
      </c>
      <c r="G102" s="2">
        <f t="shared" si="0"/>
        <v>26294.735919999999</v>
      </c>
      <c r="H102" s="2">
        <f t="shared" si="1"/>
        <v>0.52999999999883585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76257.14</v>
      </c>
      <c r="D108" s="1">
        <f>'PR-RAS'!E112</f>
        <v>92043.39</v>
      </c>
      <c r="E108" s="1">
        <v>0</v>
      </c>
      <c r="F108" s="1">
        <v>0</v>
      </c>
      <c r="G108" s="2">
        <f t="shared" si="0"/>
        <v>27856.799439999999</v>
      </c>
      <c r="H108" s="2">
        <f t="shared" si="1"/>
        <v>0.52999999999883585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76257.14</v>
      </c>
      <c r="D113" s="1">
        <f>'PR-RAS'!E117</f>
        <v>92043.39</v>
      </c>
      <c r="E113" s="1">
        <v>0</v>
      </c>
      <c r="F113" s="1">
        <v>0</v>
      </c>
      <c r="G113" s="2">
        <f t="shared" si="0"/>
        <v>29158.519039999999</v>
      </c>
      <c r="H113" s="2">
        <f t="shared" si="1"/>
        <v>0.52999999999883585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7316.83</v>
      </c>
      <c r="D120" s="1">
        <f>'PR-RAS'!E124</f>
        <v>28957.8</v>
      </c>
      <c r="E120" s="1">
        <v>0</v>
      </c>
      <c r="F120" s="1">
        <v>0</v>
      </c>
      <c r="G120" s="2">
        <f t="shared" si="0"/>
        <v>7762.6591699999999</v>
      </c>
      <c r="H120" s="2">
        <f t="shared" si="1"/>
        <v>0.37000000000080036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7316.83</v>
      </c>
      <c r="D121" s="1">
        <f>'PR-RAS'!E125</f>
        <v>28957.8</v>
      </c>
      <c r="E121" s="1">
        <v>0</v>
      </c>
      <c r="F121" s="1">
        <v>0</v>
      </c>
      <c r="G121" s="2">
        <f t="shared" si="0"/>
        <v>7827.8915999999999</v>
      </c>
      <c r="H121" s="2">
        <f t="shared" si="1"/>
        <v>0.37000000000080036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7316.83</v>
      </c>
      <c r="D123" s="1">
        <f>'PR-RAS'!E127</f>
        <v>28957.8</v>
      </c>
      <c r="E123" s="1">
        <v>0</v>
      </c>
      <c r="F123" s="1">
        <v>0</v>
      </c>
      <c r="G123" s="2">
        <f t="shared" si="0"/>
        <v>7958.35646</v>
      </c>
      <c r="H123" s="2">
        <f t="shared" si="1"/>
        <v>0.37000000000080036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373435.38</v>
      </c>
      <c r="D129" s="1">
        <f>'PR-RAS'!E133</f>
        <v>513820.81</v>
      </c>
      <c r="E129" s="1">
        <v>0</v>
      </c>
      <c r="F129" s="1">
        <v>0</v>
      </c>
      <c r="G129" s="2">
        <f t="shared" si="0"/>
        <v>179337.856</v>
      </c>
      <c r="H129" s="2">
        <f t="shared" si="1"/>
        <v>0.57000000000698492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373435.38</v>
      </c>
      <c r="D130" s="1">
        <f>'PR-RAS'!E134</f>
        <v>513820.81</v>
      </c>
      <c r="E130" s="1">
        <v>0</v>
      </c>
      <c r="F130" s="1">
        <v>0</v>
      </c>
      <c r="G130" s="2">
        <f t="shared" si="0"/>
        <v>180738.93300000002</v>
      </c>
      <c r="H130" s="2">
        <f t="shared" si="1"/>
        <v>0.57000000000698492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373435.38</v>
      </c>
      <c r="D131" s="1">
        <f>'PR-RAS'!E135</f>
        <v>513820.81</v>
      </c>
      <c r="E131" s="1">
        <v>0</v>
      </c>
      <c r="F131" s="1">
        <v>0</v>
      </c>
      <c r="G131" s="2">
        <f t="shared" si="0"/>
        <v>182140.01</v>
      </c>
      <c r="H131" s="2">
        <f t="shared" si="1"/>
        <v>0.57000000000698492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463866.22</v>
      </c>
      <c r="D147" s="1">
        <f>'PR-RAS'!E151</f>
        <v>641888.17999999993</v>
      </c>
      <c r="E147" s="1">
        <v>0</v>
      </c>
      <c r="F147" s="1">
        <v>0</v>
      </c>
      <c r="G147" s="2">
        <f t="shared" si="0"/>
        <v>255155.81667999996</v>
      </c>
      <c r="H147" s="2">
        <f t="shared" si="1"/>
        <v>0.39999999990686774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333680.45</v>
      </c>
      <c r="D148" s="1">
        <f>'PR-RAS'!E152</f>
        <v>470169.62</v>
      </c>
      <c r="E148" s="1">
        <v>0</v>
      </c>
      <c r="F148" s="1">
        <v>0</v>
      </c>
      <c r="G148" s="2">
        <f t="shared" si="0"/>
        <v>187280.89442999999</v>
      </c>
      <c r="H148" s="2">
        <f t="shared" si="1"/>
        <v>0.83000000001629815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261120.14</v>
      </c>
      <c r="D149" s="1">
        <f>'PR-RAS'!E153</f>
        <v>363288.39</v>
      </c>
      <c r="E149" s="1">
        <v>0</v>
      </c>
      <c r="F149" s="1">
        <v>0</v>
      </c>
      <c r="G149" s="2">
        <f t="shared" si="0"/>
        <v>146179.14416</v>
      </c>
      <c r="H149" s="2">
        <f t="shared" si="1"/>
        <v>0.53000000002793968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261120.14</v>
      </c>
      <c r="D150" s="1">
        <f>'PR-RAS'!E154</f>
        <v>363288.39</v>
      </c>
      <c r="E150" s="1">
        <v>0</v>
      </c>
      <c r="F150" s="1">
        <v>0</v>
      </c>
      <c r="G150" s="2">
        <f t="shared" si="0"/>
        <v>147166.84108000001</v>
      </c>
      <c r="H150" s="2">
        <f t="shared" si="1"/>
        <v>0.53000000002793968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29475.41</v>
      </c>
      <c r="D154" s="1">
        <f>'PR-RAS'!E158</f>
        <v>46938.54</v>
      </c>
      <c r="E154" s="1">
        <v>0</v>
      </c>
      <c r="F154" s="1">
        <v>0</v>
      </c>
      <c r="G154" s="2">
        <f t="shared" si="0"/>
        <v>18872.930970000001</v>
      </c>
      <c r="H154" s="2">
        <f t="shared" si="1"/>
        <v>0.86999999999898137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43084.9</v>
      </c>
      <c r="D155" s="1">
        <f>'PR-RAS'!E159</f>
        <v>59942.69</v>
      </c>
      <c r="E155" s="1">
        <v>0</v>
      </c>
      <c r="F155" s="1">
        <v>0</v>
      </c>
      <c r="G155" s="2">
        <f t="shared" si="0"/>
        <v>25097.423119999999</v>
      </c>
      <c r="H155" s="2">
        <f t="shared" si="1"/>
        <v>0.4099999999962165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43084.9</v>
      </c>
      <c r="D157" s="1">
        <f>'PR-RAS'!E161</f>
        <v>59942.69</v>
      </c>
      <c r="E157" s="1">
        <v>0</v>
      </c>
      <c r="F157" s="1">
        <v>0</v>
      </c>
      <c r="G157" s="2">
        <f t="shared" si="0"/>
        <v>25423.363679999999</v>
      </c>
      <c r="H157" s="2">
        <f t="shared" si="1"/>
        <v>0.4099999999962165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123964.67000000001</v>
      </c>
      <c r="D159" s="1">
        <f>'PR-RAS'!E163</f>
        <v>160657.10999999999</v>
      </c>
      <c r="E159" s="1">
        <v>0</v>
      </c>
      <c r="F159" s="1">
        <v>0</v>
      </c>
      <c r="G159" s="2">
        <f t="shared" si="0"/>
        <v>70354.064620000005</v>
      </c>
      <c r="H159" s="2">
        <f t="shared" si="1"/>
        <v>0.43999999997322448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22617.600000000002</v>
      </c>
      <c r="D160" s="1">
        <f>'PR-RAS'!E164</f>
        <v>25457.460000000003</v>
      </c>
      <c r="E160" s="1">
        <v>0</v>
      </c>
      <c r="F160" s="1">
        <v>0</v>
      </c>
      <c r="G160" s="2">
        <f t="shared" si="0"/>
        <v>11691.670680000001</v>
      </c>
      <c r="H160" s="2">
        <f t="shared" si="1"/>
        <v>0.86000000000058208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2037.59</v>
      </c>
      <c r="D161" s="1">
        <f>'PR-RAS'!E165</f>
        <v>1137.4000000000001</v>
      </c>
      <c r="E161" s="1">
        <v>0</v>
      </c>
      <c r="F161" s="1">
        <v>0</v>
      </c>
      <c r="G161" s="2">
        <f t="shared" si="0"/>
        <v>689.9824000000001</v>
      </c>
      <c r="H161" s="2">
        <f t="shared" si="1"/>
        <v>0.8100000000001728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17533.310000000001</v>
      </c>
      <c r="D162" s="1">
        <f>'PR-RAS'!E166</f>
        <v>18817.13</v>
      </c>
      <c r="E162" s="1">
        <v>0</v>
      </c>
      <c r="F162" s="1">
        <v>0</v>
      </c>
      <c r="G162" s="2">
        <f t="shared" si="0"/>
        <v>8881.9787700000015</v>
      </c>
      <c r="H162" s="2">
        <f t="shared" si="1"/>
        <v>0.44000000000232831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1405.86</v>
      </c>
      <c r="D163" s="1">
        <f>'PR-RAS'!E167</f>
        <v>2384.4</v>
      </c>
      <c r="E163" s="1">
        <v>0</v>
      </c>
      <c r="F163" s="1">
        <v>0</v>
      </c>
      <c r="G163" s="2">
        <f t="shared" si="0"/>
        <v>1000.29492</v>
      </c>
      <c r="H163" s="2">
        <f t="shared" si="1"/>
        <v>0.54000000000019099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1640.84</v>
      </c>
      <c r="D164" s="1">
        <f>'PR-RAS'!E168</f>
        <v>3118.53</v>
      </c>
      <c r="E164" s="1">
        <v>0</v>
      </c>
      <c r="F164" s="1">
        <v>0</v>
      </c>
      <c r="G164" s="2">
        <f t="shared" si="0"/>
        <v>1284.0977</v>
      </c>
      <c r="H164" s="2">
        <f t="shared" si="1"/>
        <v>0.62999999999988177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70165.180000000008</v>
      </c>
      <c r="D165" s="1">
        <f>'PR-RAS'!E169</f>
        <v>92772.209999999992</v>
      </c>
      <c r="E165" s="1">
        <v>0</v>
      </c>
      <c r="F165" s="1">
        <v>0</v>
      </c>
      <c r="G165" s="2">
        <f t="shared" si="0"/>
        <v>41936.374400000001</v>
      </c>
      <c r="H165" s="2">
        <f t="shared" si="1"/>
        <v>0.38999999999941792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11950.56</v>
      </c>
      <c r="D166" s="1">
        <f>'PR-RAS'!E170</f>
        <v>11370.9</v>
      </c>
      <c r="E166" s="1">
        <v>0</v>
      </c>
      <c r="F166" s="1">
        <v>0</v>
      </c>
      <c r="G166" s="2">
        <f t="shared" si="0"/>
        <v>5724.2394000000004</v>
      </c>
      <c r="H166" s="2">
        <f t="shared" si="1"/>
        <v>0.54000000000087311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50605.86</v>
      </c>
      <c r="D167" s="1">
        <f>'PR-RAS'!E171</f>
        <v>59669.36</v>
      </c>
      <c r="E167" s="1">
        <v>0</v>
      </c>
      <c r="F167" s="1">
        <v>0</v>
      </c>
      <c r="G167" s="2">
        <f t="shared" si="0"/>
        <v>28210.800280000003</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1442.15</v>
      </c>
      <c r="D168" s="1">
        <f>'PR-RAS'!E172</f>
        <v>1365.51</v>
      </c>
      <c r="E168" s="1">
        <v>0</v>
      </c>
      <c r="F168" s="1">
        <v>0</v>
      </c>
      <c r="G168" s="2">
        <f t="shared" si="0"/>
        <v>696.91939000000002</v>
      </c>
      <c r="H168" s="2">
        <f t="shared" si="1"/>
        <v>0.64000000000010004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6091.95</v>
      </c>
      <c r="D170" s="1">
        <f>'PR-RAS'!E174</f>
        <v>19440.439999999999</v>
      </c>
      <c r="E170" s="1">
        <v>0</v>
      </c>
      <c r="F170" s="1">
        <v>0</v>
      </c>
      <c r="G170" s="2">
        <f t="shared" si="0"/>
        <v>7600.4082699999999</v>
      </c>
      <c r="H170" s="2">
        <f t="shared" si="1"/>
        <v>0.48999999999887223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74.66</v>
      </c>
      <c r="D172" s="1">
        <f>'PR-RAS'!E176</f>
        <v>926</v>
      </c>
      <c r="E172" s="1">
        <v>0</v>
      </c>
      <c r="F172" s="1">
        <v>0</v>
      </c>
      <c r="G172" s="2">
        <f t="shared" si="0"/>
        <v>329.45886000000002</v>
      </c>
      <c r="H172" s="2">
        <f t="shared" si="1"/>
        <v>0.34000000000000341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28802.46</v>
      </c>
      <c r="D173" s="1">
        <f>'PR-RAS'!E177</f>
        <v>33642.61</v>
      </c>
      <c r="E173" s="1">
        <v>0</v>
      </c>
      <c r="F173" s="1">
        <v>0</v>
      </c>
      <c r="G173" s="2">
        <f t="shared" si="0"/>
        <v>16527.080959999996</v>
      </c>
      <c r="H173" s="2">
        <f t="shared" si="1"/>
        <v>0.84999999999854481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5058.05</v>
      </c>
      <c r="D174" s="1">
        <f>'PR-RAS'!E178</f>
        <v>5706.6</v>
      </c>
      <c r="E174" s="1">
        <v>0</v>
      </c>
      <c r="F174" s="1">
        <v>0</v>
      </c>
      <c r="G174" s="2">
        <f t="shared" si="0"/>
        <v>2849.5262499999999</v>
      </c>
      <c r="H174" s="2">
        <f t="shared" si="1"/>
        <v>0.4499999999998181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2410.9899999999998</v>
      </c>
      <c r="D175" s="1">
        <f>'PR-RAS'!E179</f>
        <v>5322.41</v>
      </c>
      <c r="E175" s="1">
        <v>0</v>
      </c>
      <c r="F175" s="1">
        <v>0</v>
      </c>
      <c r="G175" s="2">
        <f t="shared" si="0"/>
        <v>2271.7109399999999</v>
      </c>
      <c r="H175" s="2">
        <f t="shared" si="1"/>
        <v>0.42000000000007276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921.88</v>
      </c>
      <c r="D176" s="1">
        <f>'PR-RAS'!E180</f>
        <v>1750</v>
      </c>
      <c r="E176" s="1">
        <v>0</v>
      </c>
      <c r="F176" s="1">
        <v>0</v>
      </c>
      <c r="G176" s="2">
        <f t="shared" si="0"/>
        <v>773.82899999999995</v>
      </c>
      <c r="H176" s="2">
        <f t="shared" si="1"/>
        <v>0.12000000000000455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876.61</v>
      </c>
      <c r="D177" s="1">
        <f>'PR-RAS'!E181</f>
        <v>974.54</v>
      </c>
      <c r="E177" s="1">
        <v>0</v>
      </c>
      <c r="F177" s="1">
        <v>0</v>
      </c>
      <c r="G177" s="2">
        <f t="shared" si="0"/>
        <v>497.32144</v>
      </c>
      <c r="H177" s="2">
        <f t="shared" si="1"/>
        <v>0.85000000000002274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3537.5</v>
      </c>
      <c r="D178" s="1">
        <f>'PR-RAS'!E182</f>
        <v>2950</v>
      </c>
      <c r="E178" s="1">
        <v>0</v>
      </c>
      <c r="F178" s="1">
        <v>0</v>
      </c>
      <c r="G178" s="2">
        <f t="shared" si="0"/>
        <v>1670.4375</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5859.72</v>
      </c>
      <c r="D179" s="1">
        <f>'PR-RAS'!E183</f>
        <v>2966.03</v>
      </c>
      <c r="E179" s="1">
        <v>0</v>
      </c>
      <c r="F179" s="1">
        <v>0</v>
      </c>
      <c r="G179" s="2">
        <f t="shared" si="0"/>
        <v>2098.9368399999998</v>
      </c>
      <c r="H179" s="2">
        <f t="shared" si="1"/>
        <v>0.30999999999994543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1067.3399999999999</v>
      </c>
      <c r="D180" s="1">
        <f>'PR-RAS'!E184</f>
        <v>1449.28</v>
      </c>
      <c r="E180" s="1">
        <v>0</v>
      </c>
      <c r="F180" s="1">
        <v>0</v>
      </c>
      <c r="G180" s="2">
        <f t="shared" si="0"/>
        <v>709.89609999999993</v>
      </c>
      <c r="H180" s="2">
        <f t="shared" si="1"/>
        <v>0.61999999999989086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522.1</v>
      </c>
      <c r="D181" s="1">
        <f>'PR-RAS'!E185</f>
        <v>826.75</v>
      </c>
      <c r="E181" s="1">
        <v>0</v>
      </c>
      <c r="F181" s="1">
        <v>0</v>
      </c>
      <c r="G181" s="2">
        <f t="shared" si="0"/>
        <v>391.60799999999995</v>
      </c>
      <c r="H181" s="2">
        <f t="shared" si="1"/>
        <v>0.35000000000002274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8548.27</v>
      </c>
      <c r="D182" s="1">
        <f>'PR-RAS'!E186</f>
        <v>11697</v>
      </c>
      <c r="E182" s="1">
        <v>0</v>
      </c>
      <c r="F182" s="1">
        <v>0</v>
      </c>
      <c r="G182" s="2">
        <f t="shared" si="0"/>
        <v>5781.55087</v>
      </c>
      <c r="H182" s="2">
        <f t="shared" si="1"/>
        <v>0.27000000000043656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2379.4299999999994</v>
      </c>
      <c r="D184" s="1">
        <f>'PR-RAS'!E188</f>
        <v>8784.8299999999981</v>
      </c>
      <c r="E184" s="1">
        <v>0</v>
      </c>
      <c r="F184" s="1">
        <v>0</v>
      </c>
      <c r="G184" s="2">
        <f t="shared" si="0"/>
        <v>3650.6834699999995</v>
      </c>
      <c r="H184" s="2">
        <f t="shared" si="1"/>
        <v>0.60000000000127329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227.18</v>
      </c>
      <c r="D185" s="1">
        <f>'PR-RAS'!E189</f>
        <v>598.17999999999995</v>
      </c>
      <c r="E185" s="1">
        <v>0</v>
      </c>
      <c r="F185" s="1">
        <v>0</v>
      </c>
      <c r="G185" s="2">
        <f t="shared" si="0"/>
        <v>261.93135999999998</v>
      </c>
      <c r="H185" s="2">
        <f t="shared" si="1"/>
        <v>0.3599999999999568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698.37</v>
      </c>
      <c r="D186" s="1">
        <f>'PR-RAS'!E190</f>
        <v>670.39</v>
      </c>
      <c r="E186" s="1">
        <v>0</v>
      </c>
      <c r="F186" s="1">
        <v>0</v>
      </c>
      <c r="G186" s="2">
        <f t="shared" si="0"/>
        <v>377.24275</v>
      </c>
      <c r="H186" s="2">
        <f t="shared" si="1"/>
        <v>0.75999999999999091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1405.73</v>
      </c>
      <c r="D187" s="1">
        <f>'PR-RAS'!E191</f>
        <v>2487.4899999999998</v>
      </c>
      <c r="E187" s="1">
        <v>0</v>
      </c>
      <c r="F187" s="1">
        <v>0</v>
      </c>
      <c r="G187" s="2">
        <f t="shared" si="0"/>
        <v>1186.8120599999997</v>
      </c>
      <c r="H187" s="2">
        <f t="shared" si="1"/>
        <v>0.75999999999976353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33.18</v>
      </c>
      <c r="D189" s="1">
        <f>'PR-RAS'!E193</f>
        <v>4915.97</v>
      </c>
      <c r="E189" s="1">
        <v>0</v>
      </c>
      <c r="F189" s="1">
        <v>0</v>
      </c>
      <c r="G189" s="2">
        <f t="shared" si="0"/>
        <v>1854.6425600000002</v>
      </c>
      <c r="H189" s="2">
        <f t="shared" si="1"/>
        <v>0.20999999999974506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14.97</v>
      </c>
      <c r="D191" s="1">
        <f>'PR-RAS'!E195</f>
        <v>112.8</v>
      </c>
      <c r="E191" s="1">
        <v>0</v>
      </c>
      <c r="F191" s="1">
        <v>0</v>
      </c>
      <c r="G191" s="2">
        <f t="shared" si="0"/>
        <v>45.708300000000001</v>
      </c>
      <c r="H191" s="2">
        <f t="shared" si="1"/>
        <v>0.2300000000000022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546.37</v>
      </c>
      <c r="D192" s="1">
        <f>'PR-RAS'!E196</f>
        <v>727.76</v>
      </c>
      <c r="E192" s="1">
        <v>0</v>
      </c>
      <c r="F192" s="1">
        <v>0</v>
      </c>
      <c r="G192" s="2">
        <f t="shared" si="0"/>
        <v>382.36098999999996</v>
      </c>
      <c r="H192" s="2">
        <f t="shared" si="1"/>
        <v>0.61000000000001364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546.37</v>
      </c>
      <c r="D206" s="1">
        <f>'PR-RAS'!E210</f>
        <v>727.76</v>
      </c>
      <c r="E206" s="1">
        <v>0</v>
      </c>
      <c r="F206" s="1">
        <v>0</v>
      </c>
      <c r="G206" s="2">
        <f t="shared" si="0"/>
        <v>410.38744999999994</v>
      </c>
      <c r="H206" s="2">
        <f t="shared" si="1"/>
        <v>0.61000000000001364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546.37</v>
      </c>
      <c r="D207" s="1">
        <f>'PR-RAS'!E211</f>
        <v>604.05999999999995</v>
      </c>
      <c r="E207" s="1">
        <v>0</v>
      </c>
      <c r="F207" s="1">
        <v>0</v>
      </c>
      <c r="G207" s="2">
        <f t="shared" si="0"/>
        <v>361.42493999999994</v>
      </c>
      <c r="H207" s="2">
        <f t="shared" si="1"/>
        <v>0.42999999999994998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123.7</v>
      </c>
      <c r="E209" s="1">
        <v>0</v>
      </c>
      <c r="F209" s="1">
        <v>0</v>
      </c>
      <c r="G209" s="2">
        <f t="shared" si="0"/>
        <v>51.459199999999996</v>
      </c>
      <c r="H209" s="2">
        <f t="shared" si="1"/>
        <v>0.29999999999999716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674.73</v>
      </c>
      <c r="D220" s="1">
        <f>'PR-RAS'!E224</f>
        <v>0</v>
      </c>
      <c r="E220" s="1">
        <v>0</v>
      </c>
      <c r="F220" s="1">
        <v>0</v>
      </c>
      <c r="G220" s="2">
        <f t="shared" si="0"/>
        <v>147.76587000000001</v>
      </c>
      <c r="H220" s="2">
        <f t="shared" si="1"/>
        <v>0.26999999999998181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674.73</v>
      </c>
      <c r="D227" s="1">
        <f>'PR-RAS'!E231</f>
        <v>0</v>
      </c>
      <c r="E227" s="1">
        <v>0</v>
      </c>
      <c r="F227" s="1">
        <v>0</v>
      </c>
      <c r="G227" s="2">
        <f t="shared" si="0"/>
        <v>152.48898</v>
      </c>
      <c r="H227" s="2">
        <f t="shared" si="1"/>
        <v>0.26999999999998181</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674.73</v>
      </c>
      <c r="D228" s="1">
        <f>'PR-RAS'!E232</f>
        <v>0</v>
      </c>
      <c r="E228" s="1">
        <v>0</v>
      </c>
      <c r="F228" s="1">
        <v>0</v>
      </c>
      <c r="G228" s="2">
        <f t="shared" si="0"/>
        <v>153.16371000000001</v>
      </c>
      <c r="H228" s="2">
        <f t="shared" si="1"/>
        <v>0.26999999999998181</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5000</v>
      </c>
      <c r="D248" s="1">
        <f>'PR-RAS'!E252</f>
        <v>10333.69</v>
      </c>
      <c r="E248" s="1">
        <v>0</v>
      </c>
      <c r="F248" s="1">
        <v>0</v>
      </c>
      <c r="G248" s="2">
        <f t="shared" si="0"/>
        <v>6339.8428599999997</v>
      </c>
      <c r="H248" s="2">
        <f t="shared" si="1"/>
        <v>0.30999999999949068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5000</v>
      </c>
      <c r="D255" s="1">
        <f>'PR-RAS'!E259</f>
        <v>10333.69</v>
      </c>
      <c r="E255" s="1">
        <v>0</v>
      </c>
      <c r="F255" s="1">
        <v>0</v>
      </c>
      <c r="G255" s="2">
        <f t="shared" si="0"/>
        <v>6519.5145200000006</v>
      </c>
      <c r="H255" s="2">
        <f t="shared" si="1"/>
        <v>0.30999999999949068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5000</v>
      </c>
      <c r="D257" s="1">
        <f>'PR-RAS'!E261</f>
        <v>10333.69</v>
      </c>
      <c r="E257" s="1">
        <v>0</v>
      </c>
      <c r="F257" s="1">
        <v>0</v>
      </c>
      <c r="G257" s="2">
        <f t="shared" si="0"/>
        <v>6570.8492800000004</v>
      </c>
      <c r="H257" s="2">
        <f t="shared" si="1"/>
        <v>0.30999999999949068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463866.22</v>
      </c>
      <c r="D285" s="1">
        <f>'PR-RAS'!E289</f>
        <v>641888.17999999993</v>
      </c>
      <c r="E285" s="1">
        <v>0</v>
      </c>
      <c r="F285" s="1">
        <v>0</v>
      </c>
      <c r="G285" s="2">
        <f t="shared" si="8"/>
        <v>496330.49271999992</v>
      </c>
      <c r="H285" s="2">
        <f t="shared" si="9"/>
        <v>0.39999999990686774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1194.8400000000256</v>
      </c>
      <c r="D286" s="1">
        <f>'PR-RAS'!E290</f>
        <v>1206.8500000000931</v>
      </c>
      <c r="E286" s="1">
        <v>0</v>
      </c>
      <c r="F286" s="1">
        <v>0</v>
      </c>
      <c r="G286" s="2">
        <f t="shared" si="8"/>
        <v>1028.4339000000602</v>
      </c>
      <c r="H286" s="2">
        <f t="shared" si="9"/>
        <v>0.30999999988125637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178.97</v>
      </c>
      <c r="D288" s="1">
        <f>'PR-RAS'!E292</f>
        <v>1373.81</v>
      </c>
      <c r="E288" s="1">
        <v>0</v>
      </c>
      <c r="F288" s="1">
        <v>0</v>
      </c>
      <c r="G288" s="2">
        <f t="shared" si="8"/>
        <v>839.93132999999989</v>
      </c>
      <c r="H288" s="2">
        <f t="shared" si="9"/>
        <v>0.22000000000005571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10634.49</v>
      </c>
      <c r="D290" s="1">
        <f>'PR-RAS'!E294</f>
        <v>11678.16</v>
      </c>
      <c r="E290" s="1">
        <v>0</v>
      </c>
      <c r="F290" s="1">
        <v>0</v>
      </c>
      <c r="G290" s="2">
        <f t="shared" si="8"/>
        <v>9823.3440899999987</v>
      </c>
      <c r="H290" s="2">
        <f t="shared" si="9"/>
        <v>0.6499999999996362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1967.4</v>
      </c>
      <c r="D291" s="1">
        <f>'PR-RAS'!E295</f>
        <v>1788</v>
      </c>
      <c r="E291" s="1">
        <v>0</v>
      </c>
      <c r="F291" s="1">
        <v>0</v>
      </c>
      <c r="G291" s="2">
        <f t="shared" si="8"/>
        <v>1607.5859999999998</v>
      </c>
      <c r="H291" s="2">
        <f t="shared" si="9"/>
        <v>0.40000000000009095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977.19</v>
      </c>
      <c r="D345" s="1">
        <f>'PR-RAS'!E350</f>
        <v>1462.5</v>
      </c>
      <c r="E345" s="1">
        <v>0</v>
      </c>
      <c r="F345" s="1">
        <v>0</v>
      </c>
      <c r="G345" s="2">
        <f t="shared" si="8"/>
        <v>1342.3533599999998</v>
      </c>
      <c r="H345" s="2">
        <f t="shared" si="9"/>
        <v>0.69000000000005457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977.19</v>
      </c>
      <c r="D358" s="1">
        <f>'PR-RAS'!E363</f>
        <v>1462.5</v>
      </c>
      <c r="E358" s="1">
        <v>0</v>
      </c>
      <c r="F358" s="1">
        <v>0</v>
      </c>
      <c r="G358" s="2">
        <f t="shared" si="8"/>
        <v>1393.0818299999999</v>
      </c>
      <c r="H358" s="2">
        <f t="shared" si="9"/>
        <v>0.69000000000005457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645.94000000000005</v>
      </c>
      <c r="D364" s="1">
        <f>'PR-RAS'!E369</f>
        <v>1462.5</v>
      </c>
      <c r="E364" s="1">
        <v>0</v>
      </c>
      <c r="F364" s="1">
        <v>0</v>
      </c>
      <c r="G364" s="2">
        <f t="shared" si="8"/>
        <v>1296.2512199999999</v>
      </c>
      <c r="H364" s="2">
        <f t="shared" si="9"/>
        <v>0.55999999999994543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1462.5</v>
      </c>
      <c r="E365" s="1">
        <v>0</v>
      </c>
      <c r="F365" s="1">
        <v>0</v>
      </c>
      <c r="G365" s="2">
        <f t="shared" si="8"/>
        <v>1064.7</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645.94000000000005</v>
      </c>
      <c r="D371" s="1">
        <f>'PR-RAS'!E376</f>
        <v>0</v>
      </c>
      <c r="E371" s="1">
        <v>0</v>
      </c>
      <c r="F371" s="1">
        <v>0</v>
      </c>
      <c r="G371" s="2">
        <f t="shared" si="8"/>
        <v>238.99780000000001</v>
      </c>
      <c r="H371" s="2">
        <f t="shared" si="9"/>
        <v>5.999999999994543E-2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331.25</v>
      </c>
      <c r="D386" s="1">
        <f>'PR-RAS'!E391</f>
        <v>0</v>
      </c>
      <c r="E386" s="1">
        <v>0</v>
      </c>
      <c r="F386" s="1">
        <v>0</v>
      </c>
      <c r="G386" s="2">
        <f t="shared" si="8"/>
        <v>127.53125</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331.25</v>
      </c>
      <c r="D388" s="1">
        <f>'PR-RAS'!E393</f>
        <v>0</v>
      </c>
      <c r="E388" s="1">
        <v>0</v>
      </c>
      <c r="F388" s="1">
        <v>0</v>
      </c>
      <c r="G388" s="2">
        <f t="shared" si="8"/>
        <v>128.19374999999999</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977.19</v>
      </c>
      <c r="D403" s="1">
        <f>'PR-RAS'!E408</f>
        <v>1462.5</v>
      </c>
      <c r="E403" s="1">
        <v>0</v>
      </c>
      <c r="F403" s="1">
        <v>0</v>
      </c>
      <c r="G403" s="2">
        <f t="shared" si="8"/>
        <v>1568.68038</v>
      </c>
      <c r="H403" s="2">
        <f t="shared" si="9"/>
        <v>0.69000000000005457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977.19</v>
      </c>
      <c r="E405" s="1">
        <v>0</v>
      </c>
      <c r="F405" s="1">
        <v>0</v>
      </c>
      <c r="G405" s="2">
        <f t="shared" si="8"/>
        <v>789.56952000000013</v>
      </c>
      <c r="H405" s="2">
        <f t="shared" si="9"/>
        <v>0.19000000000005457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465061.06</v>
      </c>
      <c r="D407" s="1">
        <f>'PR-RAS'!E412</f>
        <v>643095.03</v>
      </c>
      <c r="E407" s="1">
        <v>0</v>
      </c>
      <c r="F407" s="1">
        <v>0</v>
      </c>
      <c r="G407" s="2">
        <f t="shared" si="8"/>
        <v>711007.95472000004</v>
      </c>
      <c r="H407" s="2">
        <f t="shared" si="9"/>
        <v>9.0000000025611371E-2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464843.41</v>
      </c>
      <c r="D408" s="1">
        <f>'PR-RAS'!E413</f>
        <v>643350.67999999993</v>
      </c>
      <c r="E408" s="1">
        <v>0</v>
      </c>
      <c r="F408" s="1">
        <v>0</v>
      </c>
      <c r="G408" s="2">
        <f t="shared" si="8"/>
        <v>712878.72138999985</v>
      </c>
      <c r="H408" s="2">
        <f t="shared" si="9"/>
        <v>0.73000000003958121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217.65000000002328</v>
      </c>
      <c r="D409" s="1">
        <f>'PR-RAS'!E414</f>
        <v>0</v>
      </c>
      <c r="E409" s="1">
        <v>0</v>
      </c>
      <c r="F409" s="1">
        <v>0</v>
      </c>
      <c r="G409" s="2">
        <f t="shared" si="8"/>
        <v>88.801200000009487</v>
      </c>
      <c r="H409" s="2">
        <f t="shared" si="9"/>
        <v>0.34999999997671694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255.64999999990687</v>
      </c>
      <c r="E410" s="1">
        <v>0</v>
      </c>
      <c r="F410" s="1">
        <v>0</v>
      </c>
      <c r="G410" s="2">
        <f t="shared" si="8"/>
        <v>209.12169999992381</v>
      </c>
      <c r="H410" s="2">
        <f t="shared" si="9"/>
        <v>0.35000000009313226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178.97</v>
      </c>
      <c r="D411" s="1">
        <f>'PR-RAS'!E416</f>
        <v>396.61999999999989</v>
      </c>
      <c r="E411" s="1">
        <v>0</v>
      </c>
      <c r="F411" s="1">
        <v>0</v>
      </c>
      <c r="G411" s="2">
        <f t="shared" si="8"/>
        <v>398.60609999999991</v>
      </c>
      <c r="H411" s="2">
        <f t="shared" si="9"/>
        <v>0.41000000000011028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10634.49</v>
      </c>
      <c r="D413" s="1">
        <f>'PR-RAS'!E418</f>
        <v>11678.16</v>
      </c>
      <c r="E413" s="1">
        <v>0</v>
      </c>
      <c r="F413" s="1">
        <v>0</v>
      </c>
      <c r="G413" s="2">
        <f t="shared" si="8"/>
        <v>14004.213719999998</v>
      </c>
      <c r="H413" s="2">
        <f t="shared" si="9"/>
        <v>0.6499999999996362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465061.06</v>
      </c>
      <c r="D633" s="1">
        <f>'PR-RAS'!E639</f>
        <v>643095.03</v>
      </c>
      <c r="E633" s="1">
        <v>0</v>
      </c>
      <c r="F633" s="1">
        <v>0</v>
      </c>
      <c r="G633" s="2">
        <f t="shared" si="10"/>
        <v>1106790.70784</v>
      </c>
      <c r="H633" s="2">
        <f t="shared" si="11"/>
        <v>9.0000000025611371E-2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464843.41</v>
      </c>
      <c r="D634" s="1">
        <f>'PR-RAS'!E640</f>
        <v>643350.67999999993</v>
      </c>
      <c r="E634" s="1">
        <v>0</v>
      </c>
      <c r="F634" s="1">
        <v>0</v>
      </c>
      <c r="G634" s="2">
        <f t="shared" si="10"/>
        <v>1108727.8394099998</v>
      </c>
      <c r="H634" s="2">
        <f t="shared" si="11"/>
        <v>0.73000000003958121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217.65000000002328</v>
      </c>
      <c r="D635" s="1">
        <f>'PR-RAS'!E641</f>
        <v>0</v>
      </c>
      <c r="E635" s="1">
        <v>0</v>
      </c>
      <c r="F635" s="1">
        <v>0</v>
      </c>
      <c r="G635" s="2">
        <f t="shared" si="10"/>
        <v>137.99010000001476</v>
      </c>
      <c r="H635" s="2">
        <f t="shared" si="11"/>
        <v>0.34999999997671694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255.64999999990687</v>
      </c>
      <c r="E636" s="1">
        <v>0</v>
      </c>
      <c r="F636" s="1">
        <v>0</v>
      </c>
      <c r="G636" s="2">
        <f t="shared" si="10"/>
        <v>324.67549999988171</v>
      </c>
      <c r="H636" s="2">
        <f t="shared" si="11"/>
        <v>0.35000000009313226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178.97</v>
      </c>
      <c r="D637" s="1">
        <f>'PR-RAS'!E643</f>
        <v>396.61999999999989</v>
      </c>
      <c r="E637" s="1">
        <v>0</v>
      </c>
      <c r="F637" s="1">
        <v>0</v>
      </c>
      <c r="G637" s="2">
        <f t="shared" si="10"/>
        <v>618.32555999999988</v>
      </c>
      <c r="H637" s="2">
        <f t="shared" si="11"/>
        <v>0.41000000000011028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396.62000000002331</v>
      </c>
      <c r="D639" s="1">
        <f>'PR-RAS'!E645</f>
        <v>140.97000000009302</v>
      </c>
      <c r="E639" s="1">
        <v>0</v>
      </c>
      <c r="F639" s="1">
        <v>0</v>
      </c>
      <c r="G639" s="2">
        <f t="shared" si="10"/>
        <v>432.92128000013355</v>
      </c>
      <c r="H639" s="2">
        <f t="shared" si="11"/>
        <v>0.40999999988366653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28371.58</v>
      </c>
      <c r="D642" s="1">
        <f>'PR-RAS'!E649</f>
        <v>28692.18</v>
      </c>
      <c r="E642" s="1">
        <v>0</v>
      </c>
      <c r="F642" s="1">
        <v>0</v>
      </c>
      <c r="G642" s="2">
        <f t="shared" si="10"/>
        <v>54969.557540000002</v>
      </c>
      <c r="H642" s="2">
        <f t="shared" si="11"/>
        <v>0.59999999999854481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493515.04</v>
      </c>
      <c r="D643" s="1">
        <f>'PR-RAS'!E650</f>
        <v>651134.82999999996</v>
      </c>
      <c r="E643" s="1">
        <v>0</v>
      </c>
      <c r="F643" s="1">
        <v>0</v>
      </c>
      <c r="G643" s="2">
        <f t="shared" si="10"/>
        <v>1152893.7774</v>
      </c>
      <c r="H643" s="2">
        <f t="shared" si="11"/>
        <v>0.21000000002095476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493194.44</v>
      </c>
      <c r="D644" s="1">
        <f>'PR-RAS'!E651</f>
        <v>623449.32999999996</v>
      </c>
      <c r="E644" s="1">
        <v>0</v>
      </c>
      <c r="F644" s="1">
        <v>0</v>
      </c>
      <c r="G644" s="2">
        <f t="shared" si="10"/>
        <v>1118879.8632999999</v>
      </c>
      <c r="H644" s="2">
        <f t="shared" si="11"/>
        <v>0.76999999996041879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28692.179999999993</v>
      </c>
      <c r="D645" s="1">
        <f>'PR-RAS'!E652</f>
        <v>56377.680000000051</v>
      </c>
      <c r="E645" s="1">
        <v>0</v>
      </c>
      <c r="F645" s="1">
        <v>0</v>
      </c>
      <c r="G645" s="2">
        <f t="shared" si="10"/>
        <v>91092.215760000065</v>
      </c>
      <c r="H645" s="2">
        <f t="shared" si="11"/>
        <v>0.49999999994179234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22</v>
      </c>
      <c r="D647" s="1">
        <f>'PR-RAS'!E654</f>
        <v>21</v>
      </c>
      <c r="E647" s="1">
        <v>0</v>
      </c>
      <c r="F647" s="1">
        <v>0</v>
      </c>
      <c r="G647" s="2">
        <f t="shared" si="10"/>
        <v>41.344000000000001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v>
      </c>
      <c r="D649" s="1">
        <f>'PR-RAS'!E656</f>
        <v>18</v>
      </c>
      <c r="E649" s="1">
        <v>0</v>
      </c>
      <c r="F649" s="1">
        <v>0</v>
      </c>
      <c r="G649" s="2">
        <f t="shared" si="10"/>
        <v>35.64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518.4</v>
      </c>
      <c r="D668" s="1">
        <f>'PR-RAS'!E675</f>
        <v>1791.6</v>
      </c>
      <c r="E668" s="1">
        <v>0</v>
      </c>
      <c r="F668" s="1">
        <v>0</v>
      </c>
      <c r="G668" s="2">
        <f t="shared" si="10"/>
        <v>2735.7671999999998</v>
      </c>
      <c r="H668" s="2">
        <f t="shared" si="11"/>
        <v>0.80000000000006821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6858.58</v>
      </c>
      <c r="D669" s="1">
        <f>'PR-RAS'!E676</f>
        <v>6481.43</v>
      </c>
      <c r="E669" s="1">
        <v>0</v>
      </c>
      <c r="F669" s="1">
        <v>0</v>
      </c>
      <c r="G669" s="2">
        <f t="shared" si="10"/>
        <v>13240.721920000002</v>
      </c>
      <c r="H669" s="2">
        <f t="shared" si="11"/>
        <v>0.8500000000003638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674.73</v>
      </c>
      <c r="D687" s="1">
        <f>'PR-RAS'!E694</f>
        <v>0</v>
      </c>
      <c r="E687" s="1">
        <v>0</v>
      </c>
      <c r="F687" s="1">
        <v>0</v>
      </c>
      <c r="G687" s="2">
        <f t="shared" si="10"/>
        <v>462.86478000000005</v>
      </c>
      <c r="H687" s="2">
        <f t="shared" si="11"/>
        <v>0.26999999999998181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68668.960000000006</v>
      </c>
      <c r="D703" s="1">
        <f>'PR-RAS'!E710</f>
        <v>92043.39</v>
      </c>
      <c r="E703" s="1">
        <v>0</v>
      </c>
      <c r="F703" s="1">
        <v>0</v>
      </c>
      <c r="G703" s="2">
        <f t="shared" si="10"/>
        <v>177434.52947999997</v>
      </c>
      <c r="H703" s="2">
        <f t="shared" si="11"/>
        <v>0.42999999999301508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663.62</v>
      </c>
      <c r="D710" s="1">
        <f>'PR-RAS'!E717</f>
        <v>560</v>
      </c>
      <c r="E710" s="1">
        <v>0</v>
      </c>
      <c r="F710" s="1">
        <v>0</v>
      </c>
      <c r="G710" s="2">
        <f t="shared" si="10"/>
        <v>1264.5865799999999</v>
      </c>
      <c r="H710" s="2">
        <f t="shared" si="11"/>
        <v>0.37999999999999545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17533.310000000001</v>
      </c>
      <c r="D711" s="1">
        <f>'PR-RAS'!E718</f>
        <v>18817.13</v>
      </c>
      <c r="E711" s="1">
        <v>0</v>
      </c>
      <c r="F711" s="1">
        <v>0</v>
      </c>
      <c r="G711" s="2">
        <f t="shared" si="10"/>
        <v>39168.974700000006</v>
      </c>
      <c r="H711" s="2">
        <f t="shared" si="11"/>
        <v>0.44000000000232831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439.99</v>
      </c>
      <c r="D713" s="1">
        <f>'PR-RAS'!E720</f>
        <v>1216.5</v>
      </c>
      <c r="E713" s="1">
        <v>0</v>
      </c>
      <c r="F713" s="1">
        <v>0</v>
      </c>
      <c r="G713" s="2">
        <f t="shared" si="10"/>
        <v>2045.5688799999998</v>
      </c>
      <c r="H713" s="2">
        <f t="shared" si="11"/>
        <v>0.50999999999999091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1449.28</v>
      </c>
      <c r="E714" s="1">
        <v>0</v>
      </c>
      <c r="F714" s="1">
        <v>0</v>
      </c>
      <c r="G714" s="2">
        <f t="shared" si="10"/>
        <v>2066.67328</v>
      </c>
      <c r="H714" s="2">
        <f t="shared" si="11"/>
        <v>0.27999999999997272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1067.3399999999999</v>
      </c>
      <c r="D715" s="1">
        <f>'PR-RAS'!E722</f>
        <v>0</v>
      </c>
      <c r="E715" s="1">
        <v>0</v>
      </c>
      <c r="F715" s="1">
        <v>0</v>
      </c>
      <c r="G715" s="2">
        <f t="shared" si="10"/>
        <v>762.08075999999994</v>
      </c>
      <c r="H715" s="2">
        <f t="shared" si="11"/>
        <v>0.33999999999991815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227.18</v>
      </c>
      <c r="D718" s="1">
        <f>'PR-RAS'!E725</f>
        <v>598.17999999999995</v>
      </c>
      <c r="E718" s="1">
        <v>0</v>
      </c>
      <c r="F718" s="1">
        <v>0</v>
      </c>
      <c r="G718" s="2">
        <f t="shared" si="10"/>
        <v>1020.6781799999999</v>
      </c>
      <c r="H718" s="2">
        <f t="shared" si="11"/>
        <v>0.3599999999999568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542.01</v>
      </c>
      <c r="D755" s="1">
        <f>'PR-RAS'!E762</f>
        <v>0</v>
      </c>
      <c r="E755" s="1">
        <v>0</v>
      </c>
      <c r="F755" s="1">
        <v>0</v>
      </c>
      <c r="G755" s="2">
        <f t="shared" si="10"/>
        <v>408.67554000000001</v>
      </c>
      <c r="H755" s="2">
        <f t="shared" si="11"/>
        <v>9.9999999999909051E-3</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132.72</v>
      </c>
      <c r="D757" s="1">
        <f>'PR-RAS'!E764</f>
        <v>0</v>
      </c>
      <c r="E757" s="1">
        <v>0</v>
      </c>
      <c r="F757" s="1">
        <v>0</v>
      </c>
      <c r="G757" s="2">
        <f t="shared" si="10"/>
        <v>100.33632</v>
      </c>
      <c r="H757" s="2">
        <f t="shared" si="11"/>
        <v>0.28000000000000114</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5000</v>
      </c>
      <c r="D821" s="1">
        <f>'PR-RAS'!E828</f>
        <v>10333.69</v>
      </c>
      <c r="E821" s="1">
        <v>0</v>
      </c>
      <c r="F821" s="1">
        <v>0</v>
      </c>
      <c r="G821" s="2">
        <f t="shared" si="18"/>
        <v>21047.2516</v>
      </c>
      <c r="H821" s="2">
        <f t="shared" si="19"/>
        <v>0.30999999999949068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51700.55</v>
      </c>
      <c r="D984" s="6">
        <f>BILANCA!E6</f>
        <v>80131.16</v>
      </c>
      <c r="E984" s="6">
        <v>0</v>
      </c>
      <c r="F984" s="6">
        <v>0</v>
      </c>
      <c r="G984" s="7">
        <f t="shared" ref="G984:G1241" si="22">B984/1000*C984+B984/500*D984</f>
        <v>211.96287000000001</v>
      </c>
      <c r="H984" s="7">
        <f t="shared" si="19"/>
        <v>0.61000000000058208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9378.3000000000029</v>
      </c>
      <c r="D985" s="1">
        <f>BILANCA!E7</f>
        <v>8766.7400000000016</v>
      </c>
      <c r="E985" s="1">
        <v>0</v>
      </c>
      <c r="F985" s="1">
        <v>0</v>
      </c>
      <c r="G985" s="2">
        <f t="shared" si="22"/>
        <v>53.823560000000015</v>
      </c>
      <c r="H985" s="2">
        <f t="shared" si="19"/>
        <v>0.56000000000130967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8833.6000000000022</v>
      </c>
      <c r="D990" s="1">
        <f>BILANCA!E12</f>
        <v>8283.340000000002</v>
      </c>
      <c r="E990" s="1">
        <v>0</v>
      </c>
      <c r="F990" s="1">
        <v>0</v>
      </c>
      <c r="G990" s="2">
        <f t="shared" si="22"/>
        <v>177.80196000000007</v>
      </c>
      <c r="H990" s="2">
        <f t="shared" si="19"/>
        <v>0.73999999999978172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5335.7100000000028</v>
      </c>
      <c r="D997" s="1">
        <f>BILANCA!E19</f>
        <v>5592.0000000000018</v>
      </c>
      <c r="E997" s="1">
        <v>0</v>
      </c>
      <c r="F997" s="1">
        <v>0</v>
      </c>
      <c r="G997" s="2">
        <f t="shared" si="22"/>
        <v>231.27594000000011</v>
      </c>
      <c r="H997" s="2">
        <f t="shared" si="19"/>
        <v>0.28999999999905413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11081.87</v>
      </c>
      <c r="D998" s="1">
        <f>BILANCA!E20</f>
        <v>11267.12</v>
      </c>
      <c r="E998" s="1">
        <v>0</v>
      </c>
      <c r="F998" s="1">
        <v>0</v>
      </c>
      <c r="G998" s="2">
        <f t="shared" si="22"/>
        <v>504.24164999999999</v>
      </c>
      <c r="H998" s="2">
        <f t="shared" si="19"/>
        <v>0.25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805.1</v>
      </c>
      <c r="D1000" s="1">
        <f>BILANCA!E22</f>
        <v>805.1</v>
      </c>
      <c r="E1000" s="1">
        <v>0</v>
      </c>
      <c r="F1000" s="1">
        <v>0</v>
      </c>
      <c r="G1000" s="2">
        <f t="shared" si="22"/>
        <v>41.060100000000006</v>
      </c>
      <c r="H1000" s="2">
        <f t="shared" si="19"/>
        <v>0.20000000000004547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5009.1499999999996</v>
      </c>
      <c r="D1004" s="1">
        <f>BILANCA!E26</f>
        <v>5009.1499999999996</v>
      </c>
      <c r="E1004" s="1">
        <v>0</v>
      </c>
      <c r="F1004" s="1">
        <v>0</v>
      </c>
      <c r="G1004" s="2">
        <f t="shared" si="22"/>
        <v>315.57645000000002</v>
      </c>
      <c r="H1004" s="2">
        <f t="shared" si="19"/>
        <v>0.2999999999992724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11560.41</v>
      </c>
      <c r="D1006" s="1">
        <f>BILANCA!E28</f>
        <v>11489.37</v>
      </c>
      <c r="E1006" s="1">
        <v>0</v>
      </c>
      <c r="F1006" s="1">
        <v>0</v>
      </c>
      <c r="G1006" s="2">
        <f t="shared" si="22"/>
        <v>794.40045000000009</v>
      </c>
      <c r="H1006" s="2">
        <f t="shared" si="19"/>
        <v>0.78000000000065484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1348.31</v>
      </c>
      <c r="D1007" s="1">
        <f>BILANCA!E29</f>
        <v>911.01999999999975</v>
      </c>
      <c r="E1007" s="1">
        <v>0</v>
      </c>
      <c r="F1007" s="1">
        <v>0</v>
      </c>
      <c r="G1007" s="2">
        <f t="shared" si="22"/>
        <v>76.088399999999979</v>
      </c>
      <c r="H1007" s="2">
        <f t="shared" si="19"/>
        <v>0.32999999999969987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2186.4499999999998</v>
      </c>
      <c r="D1008" s="1">
        <f>BILANCA!E30</f>
        <v>2186.4499999999998</v>
      </c>
      <c r="E1008" s="1">
        <v>0</v>
      </c>
      <c r="F1008" s="1">
        <v>0</v>
      </c>
      <c r="G1008" s="2">
        <f t="shared" si="22"/>
        <v>163.98374999999999</v>
      </c>
      <c r="H1008" s="2">
        <f t="shared" si="19"/>
        <v>0.8999999999996362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838.14</v>
      </c>
      <c r="D1012" s="1">
        <f>BILANCA!E34</f>
        <v>1275.43</v>
      </c>
      <c r="E1012" s="1">
        <v>0</v>
      </c>
      <c r="F1012" s="1">
        <v>0</v>
      </c>
      <c r="G1012" s="2">
        <f t="shared" si="22"/>
        <v>98.281000000000006</v>
      </c>
      <c r="H1012" s="2">
        <f t="shared" si="19"/>
        <v>0.57000000000005002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1021.99</v>
      </c>
      <c r="D1013" s="1">
        <f>BILANCA!E35</f>
        <v>918.06</v>
      </c>
      <c r="E1013" s="1">
        <v>0</v>
      </c>
      <c r="F1013" s="1">
        <v>0</v>
      </c>
      <c r="G1013" s="2">
        <f t="shared" si="22"/>
        <v>85.743300000000005</v>
      </c>
      <c r="H1013" s="2">
        <f t="shared" si="19"/>
        <v>6.9999999999936335E-2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1021.99</v>
      </c>
      <c r="D1014" s="1">
        <f>BILANCA!E36</f>
        <v>918.06</v>
      </c>
      <c r="E1014" s="1">
        <v>0</v>
      </c>
      <c r="F1014" s="1">
        <v>0</v>
      </c>
      <c r="G1014" s="2">
        <f t="shared" si="22"/>
        <v>88.601410000000001</v>
      </c>
      <c r="H1014" s="2">
        <f t="shared" si="19"/>
        <v>6.9999999999936335E-2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1127.5899999999999</v>
      </c>
      <c r="D1023" s="1">
        <f>BILANCA!E45</f>
        <v>862.25999999999976</v>
      </c>
      <c r="E1023" s="1">
        <v>0</v>
      </c>
      <c r="F1023" s="1">
        <v>0</v>
      </c>
      <c r="G1023" s="2">
        <f t="shared" si="22"/>
        <v>114.08439999999999</v>
      </c>
      <c r="H1023" s="2">
        <f t="shared" si="19"/>
        <v>0.66999999999984539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2058.14</v>
      </c>
      <c r="D1025" s="1">
        <f>BILANCA!E47</f>
        <v>2058.14</v>
      </c>
      <c r="E1025" s="1">
        <v>0</v>
      </c>
      <c r="F1025" s="1">
        <v>0</v>
      </c>
      <c r="G1025" s="2">
        <f t="shared" si="22"/>
        <v>259.32564000000002</v>
      </c>
      <c r="H1025" s="2">
        <f t="shared" si="19"/>
        <v>0.27999999999974534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930.55</v>
      </c>
      <c r="D1028" s="1">
        <f>BILANCA!E50</f>
        <v>1195.8800000000001</v>
      </c>
      <c r="E1028" s="1">
        <v>0</v>
      </c>
      <c r="F1028" s="1">
        <v>0</v>
      </c>
      <c r="G1028" s="2">
        <f t="shared" si="22"/>
        <v>149.50395</v>
      </c>
      <c r="H1028" s="2">
        <f t="shared" si="19"/>
        <v>0.56999999999993634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40010.11</v>
      </c>
      <c r="D1032" s="1">
        <f>BILANCA!E54</f>
        <v>58330.6</v>
      </c>
      <c r="E1032" s="1">
        <v>0</v>
      </c>
      <c r="F1032" s="1">
        <v>0</v>
      </c>
      <c r="G1032" s="2">
        <f t="shared" si="22"/>
        <v>7676.89419</v>
      </c>
      <c r="H1032" s="2">
        <f t="shared" si="19"/>
        <v>0.51000000000203727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40010.11</v>
      </c>
      <c r="D1033" s="1">
        <f>BILANCA!E55</f>
        <v>58330.6</v>
      </c>
      <c r="E1033" s="1">
        <v>0</v>
      </c>
      <c r="F1033" s="1">
        <v>0</v>
      </c>
      <c r="G1033" s="2">
        <f t="shared" si="22"/>
        <v>7833.5655000000006</v>
      </c>
      <c r="H1033" s="2">
        <f t="shared" si="19"/>
        <v>0.51000000000203727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544.70000000000005</v>
      </c>
      <c r="D1041" s="1">
        <f>BILANCA!E63</f>
        <v>483.4</v>
      </c>
      <c r="E1041" s="1">
        <v>0</v>
      </c>
      <c r="F1041" s="1">
        <v>0</v>
      </c>
      <c r="G1041" s="2">
        <f t="shared" si="22"/>
        <v>87.667000000000002</v>
      </c>
      <c r="H1041" s="2">
        <f t="shared" si="19"/>
        <v>0.69999999999993179</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544.70000000000005</v>
      </c>
      <c r="D1042" s="1">
        <f>BILANCA!E64</f>
        <v>483.4</v>
      </c>
      <c r="E1042" s="1">
        <v>0</v>
      </c>
      <c r="F1042" s="1">
        <v>0</v>
      </c>
      <c r="G1042" s="2">
        <f t="shared" si="22"/>
        <v>89.1785</v>
      </c>
      <c r="H1042" s="2">
        <f t="shared" si="19"/>
        <v>0.69999999999993179</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42322.25</v>
      </c>
      <c r="D1046" s="1">
        <f>BILANCA!E68</f>
        <v>71364.42</v>
      </c>
      <c r="E1046" s="1">
        <v>0</v>
      </c>
      <c r="F1046" s="1">
        <v>0</v>
      </c>
      <c r="G1046" s="2">
        <f t="shared" si="22"/>
        <v>11658.21867</v>
      </c>
      <c r="H1046" s="2">
        <f t="shared" si="19"/>
        <v>0.66999999999825377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28692.18</v>
      </c>
      <c r="D1047" s="1">
        <f>BILANCA!E69</f>
        <v>56377.68</v>
      </c>
      <c r="E1047" s="1">
        <v>0</v>
      </c>
      <c r="F1047" s="1">
        <v>0</v>
      </c>
      <c r="G1047" s="2">
        <f t="shared" si="22"/>
        <v>9052.6425600000002</v>
      </c>
      <c r="H1047" s="2">
        <f t="shared" si="19"/>
        <v>0.5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28632.18</v>
      </c>
      <c r="D1048" s="1">
        <f>BILANCA!E70</f>
        <v>56377.68</v>
      </c>
      <c r="E1048" s="1">
        <v>0</v>
      </c>
      <c r="F1048" s="1">
        <v>0</v>
      </c>
      <c r="G1048" s="2">
        <f t="shared" si="22"/>
        <v>9190.1900999999998</v>
      </c>
      <c r="H1048" s="2">
        <f t="shared" si="19"/>
        <v>0.5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28632.18</v>
      </c>
      <c r="D1050" s="1">
        <f>BILANCA!E72</f>
        <v>56377.68</v>
      </c>
      <c r="E1050" s="1">
        <v>0</v>
      </c>
      <c r="F1050" s="1">
        <v>0</v>
      </c>
      <c r="G1050" s="2">
        <f t="shared" si="22"/>
        <v>9472.9651799999992</v>
      </c>
      <c r="H1050" s="2">
        <f t="shared" si="19"/>
        <v>0.5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60</v>
      </c>
      <c r="D1054" s="1">
        <f>BILANCA!E76</f>
        <v>0</v>
      </c>
      <c r="E1054" s="1">
        <v>0</v>
      </c>
      <c r="F1054" s="1">
        <v>0</v>
      </c>
      <c r="G1054" s="2">
        <f t="shared" si="22"/>
        <v>4.26</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2995.58</v>
      </c>
      <c r="D1056" s="1">
        <f>BILANCA!E78</f>
        <v>3308.58</v>
      </c>
      <c r="E1056" s="1">
        <v>0</v>
      </c>
      <c r="F1056" s="1">
        <v>0</v>
      </c>
      <c r="G1056" s="2">
        <f t="shared" si="22"/>
        <v>701.73001999999997</v>
      </c>
      <c r="H1056" s="2">
        <f t="shared" si="19"/>
        <v>0.84000000000014552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415.01</v>
      </c>
      <c r="D1061" s="1">
        <f>BILANCA!E83</f>
        <v>415.01</v>
      </c>
      <c r="E1061" s="1">
        <v>0</v>
      </c>
      <c r="F1061" s="1">
        <v>0</v>
      </c>
      <c r="G1061" s="2">
        <f t="shared" si="22"/>
        <v>97.112339999999989</v>
      </c>
      <c r="H1061" s="2">
        <f t="shared" si="19"/>
        <v>1.999999999998181E-2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2580.5700000000002</v>
      </c>
      <c r="D1064" s="1">
        <f>BILANCA!E86</f>
        <v>2893.57</v>
      </c>
      <c r="E1064" s="1">
        <v>0</v>
      </c>
      <c r="F1064" s="1">
        <v>0</v>
      </c>
      <c r="G1064" s="2">
        <f t="shared" si="22"/>
        <v>677.78451000000007</v>
      </c>
      <c r="H1064" s="2">
        <f t="shared" si="19"/>
        <v>0.85999999999967258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10634.49</v>
      </c>
      <c r="D1124" s="1">
        <f>BILANCA!E146</f>
        <v>11678.16</v>
      </c>
      <c r="E1124" s="1">
        <v>0</v>
      </c>
      <c r="F1124" s="1">
        <v>0</v>
      </c>
      <c r="G1124" s="2">
        <f t="shared" si="22"/>
        <v>4792.7042099999999</v>
      </c>
      <c r="H1124" s="2">
        <f t="shared" si="23"/>
        <v>0.6499999999996362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414.9</v>
      </c>
      <c r="D1127" s="1">
        <f>BILANCA!E149</f>
        <v>1110</v>
      </c>
      <c r="E1127" s="1">
        <v>0</v>
      </c>
      <c r="F1127" s="1">
        <v>0</v>
      </c>
      <c r="G1127" s="2">
        <f t="shared" si="22"/>
        <v>379.42559999999992</v>
      </c>
      <c r="H1127" s="2">
        <f t="shared" si="23"/>
        <v>0.10000000000002274</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414.9</v>
      </c>
      <c r="D1133" s="1">
        <f>BILANCA!E155</f>
        <v>1110</v>
      </c>
      <c r="E1133" s="1">
        <v>0</v>
      </c>
      <c r="F1133" s="1">
        <v>0</v>
      </c>
      <c r="G1133" s="2">
        <f t="shared" si="22"/>
        <v>395.23500000000001</v>
      </c>
      <c r="H1133" s="2">
        <f t="shared" si="23"/>
        <v>0.10000000000002274</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8252.19</v>
      </c>
      <c r="D1137" s="1">
        <f>BILANCA!E159</f>
        <v>8780.16</v>
      </c>
      <c r="E1137" s="1">
        <v>0</v>
      </c>
      <c r="F1137" s="1">
        <v>0</v>
      </c>
      <c r="G1137" s="2">
        <f t="shared" si="22"/>
        <v>3975.1265400000002</v>
      </c>
      <c r="H1137" s="2">
        <f t="shared" si="23"/>
        <v>0.3500000000003638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1967.4</v>
      </c>
      <c r="D1138" s="1">
        <f>BILANCA!E160</f>
        <v>1788</v>
      </c>
      <c r="E1138" s="1">
        <v>0</v>
      </c>
      <c r="F1138" s="1">
        <v>0</v>
      </c>
      <c r="G1138" s="2">
        <f t="shared" si="22"/>
        <v>859.22699999999998</v>
      </c>
      <c r="H1138" s="2">
        <f t="shared" si="23"/>
        <v>0.40000000000009095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51700.55</v>
      </c>
      <c r="D1152" s="1">
        <f>BILANCA!E175</f>
        <v>80131.16</v>
      </c>
      <c r="E1152" s="1">
        <v>0</v>
      </c>
      <c r="F1152" s="1">
        <v>0</v>
      </c>
      <c r="G1152" s="2">
        <f t="shared" si="22"/>
        <v>35821.725030000001</v>
      </c>
      <c r="H1152" s="2">
        <f t="shared" si="23"/>
        <v>0.61000000000058208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31835.84</v>
      </c>
      <c r="D1153" s="1">
        <f>BILANCA!E176</f>
        <v>60028.689999999995</v>
      </c>
      <c r="E1153" s="1">
        <v>0</v>
      </c>
      <c r="F1153" s="1">
        <v>0</v>
      </c>
      <c r="G1153" s="2">
        <f t="shared" si="22"/>
        <v>25821.847399999999</v>
      </c>
      <c r="H1153" s="2">
        <f t="shared" si="23"/>
        <v>0.47000000000480213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31835.84</v>
      </c>
      <c r="D1154" s="1">
        <f>BILANCA!E177</f>
        <v>60028.689999999995</v>
      </c>
      <c r="E1154" s="1">
        <v>0</v>
      </c>
      <c r="F1154" s="1">
        <v>0</v>
      </c>
      <c r="G1154" s="2">
        <f t="shared" si="22"/>
        <v>25973.740619999997</v>
      </c>
      <c r="H1154" s="2">
        <f t="shared" si="23"/>
        <v>0.47000000000480213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29074.04</v>
      </c>
      <c r="D1155" s="1">
        <f>BILANCA!E178</f>
        <v>53952.33</v>
      </c>
      <c r="E1155" s="1">
        <v>0</v>
      </c>
      <c r="F1155" s="1">
        <v>0</v>
      </c>
      <c r="G1155" s="2">
        <f t="shared" si="22"/>
        <v>23560.3364</v>
      </c>
      <c r="H1155" s="2">
        <f t="shared" si="23"/>
        <v>0.37000000000261934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2696.77</v>
      </c>
      <c r="D1156" s="1">
        <f>BILANCA!E179</f>
        <v>5352.85</v>
      </c>
      <c r="E1156" s="1">
        <v>0</v>
      </c>
      <c r="F1156" s="1">
        <v>0</v>
      </c>
      <c r="G1156" s="2">
        <f t="shared" si="22"/>
        <v>2318.6273099999999</v>
      </c>
      <c r="H1156" s="2">
        <f t="shared" si="23"/>
        <v>0.37999999999965439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65.03</v>
      </c>
      <c r="D1157" s="1">
        <f>BILANCA!E180</f>
        <v>64.42</v>
      </c>
      <c r="E1157" s="1">
        <v>0</v>
      </c>
      <c r="F1157" s="1">
        <v>0</v>
      </c>
      <c r="G1157" s="2">
        <f t="shared" si="22"/>
        <v>33.733379999999997</v>
      </c>
      <c r="H1157" s="2">
        <f t="shared" si="23"/>
        <v>0.45000000000000284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65.03</v>
      </c>
      <c r="D1160" s="1">
        <f>BILANCA!E183</f>
        <v>64.42</v>
      </c>
      <c r="E1160" s="1">
        <v>0</v>
      </c>
      <c r="F1160" s="1">
        <v>0</v>
      </c>
      <c r="G1160" s="2">
        <f t="shared" si="22"/>
        <v>34.314990000000002</v>
      </c>
      <c r="H1160" s="2">
        <f t="shared" si="23"/>
        <v>0.45000000000000284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659.09</v>
      </c>
      <c r="E1165" s="1">
        <v>0</v>
      </c>
      <c r="F1165" s="1">
        <v>0</v>
      </c>
      <c r="G1165" s="2">
        <f t="shared" si="22"/>
        <v>239.90876</v>
      </c>
      <c r="H1165" s="2">
        <f t="shared" si="23"/>
        <v>9.0000000000031832E-2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19864.71</v>
      </c>
      <c r="D1214" s="1">
        <f>BILANCA!E237</f>
        <v>20102.47</v>
      </c>
      <c r="E1214" s="1">
        <v>0</v>
      </c>
      <c r="F1214" s="1">
        <v>0</v>
      </c>
      <c r="G1214" s="2">
        <f t="shared" si="22"/>
        <v>13876.08915</v>
      </c>
      <c r="H1214" s="2">
        <f t="shared" si="23"/>
        <v>0.76000000000203727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8833.6</v>
      </c>
      <c r="D1215" s="1">
        <f>BILANCA!E238</f>
        <v>8283.34</v>
      </c>
      <c r="E1215" s="1">
        <v>0</v>
      </c>
      <c r="F1215" s="1">
        <v>0</v>
      </c>
      <c r="G1215" s="2">
        <f t="shared" si="22"/>
        <v>5892.8649600000008</v>
      </c>
      <c r="H1215" s="2">
        <f t="shared" si="23"/>
        <v>0.73999999999978172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8833.6</v>
      </c>
      <c r="D1216" s="1">
        <f>BILANCA!E239</f>
        <v>8283.34</v>
      </c>
      <c r="E1216" s="1">
        <v>0</v>
      </c>
      <c r="F1216" s="1">
        <v>0</v>
      </c>
      <c r="G1216" s="2">
        <f t="shared" si="22"/>
        <v>5918.2652400000006</v>
      </c>
      <c r="H1216" s="2">
        <f t="shared" si="23"/>
        <v>0.73999999999978172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8833.6</v>
      </c>
      <c r="D1217" s="1">
        <f>BILANCA!E240</f>
        <v>8283.34</v>
      </c>
      <c r="E1217" s="1">
        <v>0</v>
      </c>
      <c r="F1217" s="1">
        <v>0</v>
      </c>
      <c r="G1217" s="2">
        <f t="shared" si="22"/>
        <v>5943.6655200000005</v>
      </c>
      <c r="H1217" s="2">
        <f t="shared" si="23"/>
        <v>0.73999999999978172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396.62</v>
      </c>
      <c r="D1222" s="1">
        <f>BILANCA!E245</f>
        <v>140.9699999999998</v>
      </c>
      <c r="E1222" s="1">
        <v>0</v>
      </c>
      <c r="F1222" s="1">
        <v>0</v>
      </c>
      <c r="G1222" s="2">
        <f t="shared" si="22"/>
        <v>162.17583999999991</v>
      </c>
      <c r="H1222" s="2">
        <f t="shared" si="23"/>
        <v>0.41000000000019554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396.62</v>
      </c>
      <c r="D1223" s="1">
        <f>BILANCA!E246</f>
        <v>2580.66</v>
      </c>
      <c r="E1223" s="1">
        <v>0</v>
      </c>
      <c r="F1223" s="1">
        <v>0</v>
      </c>
      <c r="G1223" s="2">
        <f t="shared" si="22"/>
        <v>1333.9055999999998</v>
      </c>
      <c r="H1223" s="2">
        <f t="shared" si="23"/>
        <v>0.72000000000014097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396.62</v>
      </c>
      <c r="D1224" s="1">
        <f>BILANCA!E247</f>
        <v>2580.66</v>
      </c>
      <c r="E1224" s="1">
        <v>0</v>
      </c>
      <c r="F1224" s="1">
        <v>0</v>
      </c>
      <c r="G1224" s="2">
        <f t="shared" si="22"/>
        <v>1339.4635399999997</v>
      </c>
      <c r="H1224" s="2">
        <f t="shared" si="23"/>
        <v>0.72000000000014097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2439.69</v>
      </c>
      <c r="E1227" s="1">
        <v>0</v>
      </c>
      <c r="F1227" s="1">
        <v>0</v>
      </c>
      <c r="G1227" s="2">
        <f t="shared" si="22"/>
        <v>1190.56872</v>
      </c>
      <c r="H1227" s="2">
        <f t="shared" si="23"/>
        <v>0.30999999999994543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2439.69</v>
      </c>
      <c r="E1229" s="1">
        <v>0</v>
      </c>
      <c r="F1229" s="1">
        <v>0</v>
      </c>
      <c r="G1229" s="2">
        <f t="shared" si="22"/>
        <v>1200.3274799999999</v>
      </c>
      <c r="H1229" s="2">
        <f t="shared" si="23"/>
        <v>0.30999999999994543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10634.49</v>
      </c>
      <c r="D1232" s="1">
        <f>BILANCA!E255</f>
        <v>11678.16</v>
      </c>
      <c r="E1232" s="1">
        <v>0</v>
      </c>
      <c r="F1232" s="1">
        <v>0</v>
      </c>
      <c r="G1232" s="2">
        <f t="shared" si="22"/>
        <v>8463.7116900000001</v>
      </c>
      <c r="H1232" s="2">
        <f t="shared" si="23"/>
        <v>0.6499999999996362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1976981.04</v>
      </c>
      <c r="D1236" s="1">
        <f>BILANCA!E259</f>
        <v>1976981.04</v>
      </c>
      <c r="E1236" s="1">
        <v>0</v>
      </c>
      <c r="F1236" s="1">
        <v>0</v>
      </c>
      <c r="G1236" s="2">
        <f t="shared" si="22"/>
        <v>1500528.6093600001</v>
      </c>
      <c r="H1236" s="2">
        <f t="shared" si="23"/>
        <v>8.0000000074505806E-2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1976981.04</v>
      </c>
      <c r="D1237" s="1">
        <f>BILANCA!E260</f>
        <v>1976981.04</v>
      </c>
      <c r="E1237" s="1">
        <v>0</v>
      </c>
      <c r="F1237" s="1">
        <v>0</v>
      </c>
      <c r="G1237" s="2">
        <f t="shared" si="22"/>
        <v>1506459.5524800001</v>
      </c>
      <c r="H1237" s="2">
        <f t="shared" si="23"/>
        <v>8.0000000074505806E-2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494.66</v>
      </c>
      <c r="D1240" s="1">
        <f>BILANCA!E264</f>
        <v>511.59</v>
      </c>
      <c r="E1240" s="1">
        <v>0</v>
      </c>
      <c r="F1240" s="1">
        <v>0</v>
      </c>
      <c r="G1240" s="2">
        <f t="shared" si="22"/>
        <v>390.08488</v>
      </c>
      <c r="H1240" s="2">
        <f t="shared" si="23"/>
        <v>0.75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10139.83</v>
      </c>
      <c r="D1241" s="1">
        <f>BILANCA!E265</f>
        <v>11166.57</v>
      </c>
      <c r="E1241" s="1">
        <v>0</v>
      </c>
      <c r="F1241" s="1">
        <v>0</v>
      </c>
      <c r="G1241" s="2">
        <f t="shared" si="22"/>
        <v>8378.0262600000005</v>
      </c>
      <c r="H1241" s="2">
        <f t="shared" si="23"/>
        <v>0.6000000000003638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2514.08</v>
      </c>
      <c r="D1244" s="1">
        <f>BILANCA!E268</f>
        <v>2827.57</v>
      </c>
      <c r="E1244" s="1">
        <v>0</v>
      </c>
      <c r="F1244" s="1">
        <v>0</v>
      </c>
      <c r="G1244" s="2">
        <f t="shared" si="24"/>
        <v>2132.1664200000005</v>
      </c>
      <c r="H1244" s="2">
        <f t="shared" si="23"/>
        <v>0.50999999999976353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66.489999999999995</v>
      </c>
      <c r="D1245" s="1">
        <f>BILANCA!E269</f>
        <v>66</v>
      </c>
      <c r="E1245" s="1">
        <v>0</v>
      </c>
      <c r="F1245" s="1">
        <v>0</v>
      </c>
      <c r="G1245" s="2">
        <f t="shared" si="24"/>
        <v>52.004379999999998</v>
      </c>
      <c r="H1245" s="2">
        <f t="shared" si="23"/>
        <v>0.48999999999999488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15.61</v>
      </c>
      <c r="D1263" s="1">
        <f>BILANCA!E287</f>
        <v>462.68</v>
      </c>
      <c r="E1263" s="1">
        <v>0</v>
      </c>
      <c r="F1263" s="1">
        <v>0</v>
      </c>
      <c r="G1263" s="2">
        <f t="shared" si="24"/>
        <v>263.47160000000002</v>
      </c>
      <c r="H1263" s="2">
        <f t="shared" si="23"/>
        <v>0.70999999999999375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31820.23</v>
      </c>
      <c r="D1264" s="1">
        <f>BILANCA!E288</f>
        <v>59566.01</v>
      </c>
      <c r="E1264" s="1">
        <v>0</v>
      </c>
      <c r="F1264" s="1">
        <v>0</v>
      </c>
      <c r="G1264" s="2">
        <f t="shared" si="24"/>
        <v>42417.582250000007</v>
      </c>
      <c r="H1264" s="2">
        <f t="shared" si="23"/>
        <v>0.24000000000160071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464843.41000000003</v>
      </c>
      <c r="D1408" s="1">
        <f>'RAS-funkcijski'!E114</f>
        <v>643350.67999999993</v>
      </c>
      <c r="E1408" s="1">
        <v>0</v>
      </c>
      <c r="F1408" s="1">
        <v>0</v>
      </c>
      <c r="G1408" s="2">
        <f t="shared" si="24"/>
        <v>192669.92469999997</v>
      </c>
      <c r="H1408" s="2">
        <f t="shared" si="27"/>
        <v>0.73000000009778887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459405.01</v>
      </c>
      <c r="D1409" s="1">
        <f>'RAS-funkcijski'!E115</f>
        <v>622438.74</v>
      </c>
      <c r="E1409" s="1">
        <v>0</v>
      </c>
      <c r="F1409" s="1">
        <v>0</v>
      </c>
      <c r="G1409" s="2">
        <f t="shared" si="24"/>
        <v>189175.35639</v>
      </c>
      <c r="H1409" s="2">
        <f t="shared" si="27"/>
        <v>0.27000000001862645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459405.01</v>
      </c>
      <c r="D1410" s="1">
        <f>'RAS-funkcijski'!E116</f>
        <v>622438.74</v>
      </c>
      <c r="E1410" s="1">
        <v>0</v>
      </c>
      <c r="F1410" s="1">
        <v>0</v>
      </c>
      <c r="G1410" s="2">
        <f t="shared" si="24"/>
        <v>190879.63887999998</v>
      </c>
      <c r="H1410" s="2">
        <f t="shared" si="27"/>
        <v>0.27000000001862645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5438.4</v>
      </c>
      <c r="D1420" s="1">
        <f>'RAS-funkcijski'!E126</f>
        <v>20911.939999999999</v>
      </c>
      <c r="E1420" s="1">
        <v>0</v>
      </c>
      <c r="F1420" s="1">
        <v>0</v>
      </c>
      <c r="G1420" s="2">
        <f t="shared" si="24"/>
        <v>5765.9981600000001</v>
      </c>
      <c r="H1420" s="2">
        <f t="shared" si="27"/>
        <v>0.46000000000094587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464843.41000000003</v>
      </c>
      <c r="D1435" s="13">
        <f>'RAS-funkcijski'!E141</f>
        <v>643350.67999999993</v>
      </c>
      <c r="E1435" s="13">
        <v>0</v>
      </c>
      <c r="F1435" s="13">
        <v>0</v>
      </c>
      <c r="G1435" s="14">
        <f t="shared" si="24"/>
        <v>239961.63349000001</v>
      </c>
      <c r="H1435" s="14">
        <f t="shared" si="27"/>
        <v>0.73000000009778887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1223.8800000000001</v>
      </c>
      <c r="E1436" s="6">
        <v>0</v>
      </c>
      <c r="F1436" s="6">
        <v>0</v>
      </c>
      <c r="G1436" s="7">
        <f t="shared" si="24"/>
        <v>2.4477600000000002</v>
      </c>
      <c r="H1436" s="7">
        <f t="shared" si="27"/>
        <v>0.11999999999989086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1223.8800000000001</v>
      </c>
      <c r="E1453" s="1">
        <v>0</v>
      </c>
      <c r="F1453" s="1">
        <v>0</v>
      </c>
      <c r="G1453" s="2">
        <f t="shared" si="24"/>
        <v>44.05968</v>
      </c>
      <c r="H1453" s="2">
        <f t="shared" si="27"/>
        <v>0.11999999999989086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1223.8800000000001</v>
      </c>
      <c r="E1454" s="1">
        <v>0</v>
      </c>
      <c r="F1454" s="1">
        <v>0</v>
      </c>
      <c r="G1454" s="2">
        <f t="shared" si="24"/>
        <v>46.507440000000003</v>
      </c>
      <c r="H1454" s="2">
        <f t="shared" si="27"/>
        <v>0.11999999999989086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103.93</v>
      </c>
      <c r="E1456" s="1">
        <v>0</v>
      </c>
      <c r="F1456" s="1">
        <v>0</v>
      </c>
      <c r="G1456" s="2">
        <f t="shared" si="24"/>
        <v>4.3650600000000006</v>
      </c>
      <c r="H1456" s="2">
        <f t="shared" si="27"/>
        <v>6.9999999999993179E-2</v>
      </c>
      <c r="I1456" s="10">
        <f t="shared" si="30"/>
        <v>0.30555419999997024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1119.95</v>
      </c>
      <c r="E1458" s="1">
        <v>0</v>
      </c>
      <c r="F1458" s="1">
        <v>0</v>
      </c>
      <c r="G1458" s="2">
        <f t="shared" si="24"/>
        <v>51.517699999999998</v>
      </c>
      <c r="H1458" s="2">
        <f t="shared" si="27"/>
        <v>4.9999999999954525E-2</v>
      </c>
      <c r="I1458" s="10">
        <f t="shared" si="30"/>
        <v>2.575884999997657</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31835.84</v>
      </c>
      <c r="D1480" s="6"/>
      <c r="E1480" s="6">
        <v>0</v>
      </c>
      <c r="F1480" s="6">
        <v>0</v>
      </c>
      <c r="G1480" s="7">
        <f t="shared" ref="G1480:G1580" si="34">B1480/1000*C1480</f>
        <v>31.835840000000001</v>
      </c>
      <c r="H1480" s="7">
        <f t="shared" ref="H1480:H1580" si="35">ABS(C1480-ROUND(C1480,0))</f>
        <v>0.15999999999985448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636872.22</v>
      </c>
      <c r="D1481" s="1">
        <v>0</v>
      </c>
      <c r="E1481" s="1">
        <v>0</v>
      </c>
      <c r="F1481" s="1">
        <v>0</v>
      </c>
      <c r="G1481" s="2">
        <f t="shared" si="34"/>
        <v>1273.7444399999999</v>
      </c>
      <c r="H1481" s="2">
        <f t="shared" si="35"/>
        <v>0.21999999997206032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2330.9699999999998</v>
      </c>
      <c r="D1482" s="1">
        <v>0</v>
      </c>
      <c r="E1482" s="1">
        <v>0</v>
      </c>
      <c r="F1482" s="1">
        <v>0</v>
      </c>
      <c r="G1482" s="2">
        <f t="shared" si="34"/>
        <v>6.9929099999999993</v>
      </c>
      <c r="H1482" s="2">
        <f t="shared" si="35"/>
        <v>3.0000000000200089E-2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633078.75</v>
      </c>
      <c r="D1483" s="1">
        <v>0</v>
      </c>
      <c r="E1483" s="1">
        <v>0</v>
      </c>
      <c r="F1483" s="1">
        <v>0</v>
      </c>
      <c r="G1483" s="2">
        <f t="shared" si="34"/>
        <v>2532.3150000000001</v>
      </c>
      <c r="H1483" s="2">
        <f t="shared" si="35"/>
        <v>0.25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464532.15</v>
      </c>
      <c r="D1484" s="1">
        <v>0</v>
      </c>
      <c r="E1484" s="1">
        <v>0</v>
      </c>
      <c r="F1484" s="1">
        <v>0</v>
      </c>
      <c r="G1484" s="2">
        <f t="shared" si="34"/>
        <v>2322.66075</v>
      </c>
      <c r="H1484" s="2">
        <f t="shared" si="35"/>
        <v>0.15000000002328306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157608.99</v>
      </c>
      <c r="D1485" s="1">
        <v>0</v>
      </c>
      <c r="E1485" s="1">
        <v>0</v>
      </c>
      <c r="F1485" s="1">
        <v>0</v>
      </c>
      <c r="G1485" s="2">
        <f t="shared" si="34"/>
        <v>945.65393999999992</v>
      </c>
      <c r="H1485" s="2">
        <f t="shared" si="35"/>
        <v>1.0000000009313226E-2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603.91999999999996</v>
      </c>
      <c r="D1486" s="1">
        <v>0</v>
      </c>
      <c r="E1486" s="1">
        <v>0</v>
      </c>
      <c r="F1486" s="1">
        <v>0</v>
      </c>
      <c r="G1486" s="2">
        <f t="shared" si="34"/>
        <v>4.2274399999999996</v>
      </c>
      <c r="H1486" s="2">
        <f t="shared" si="35"/>
        <v>8.0000000000040927E-2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10333.69</v>
      </c>
      <c r="D1489" s="1">
        <v>0</v>
      </c>
      <c r="E1489" s="1">
        <v>0</v>
      </c>
      <c r="F1489" s="1">
        <v>0</v>
      </c>
      <c r="G1489" s="2">
        <f t="shared" si="34"/>
        <v>103.33690000000001</v>
      </c>
      <c r="H1489" s="2">
        <f t="shared" si="35"/>
        <v>0.30999999999949068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1462.5</v>
      </c>
      <c r="D1492" s="1">
        <v>0</v>
      </c>
      <c r="E1492" s="1">
        <v>0</v>
      </c>
      <c r="F1492" s="1">
        <v>0</v>
      </c>
      <c r="G1492" s="2">
        <f t="shared" si="34"/>
        <v>19.012499999999999</v>
      </c>
      <c r="H1492" s="2">
        <f t="shared" si="35"/>
        <v>0.5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608679.37</v>
      </c>
      <c r="D1499" s="1">
        <v>0</v>
      </c>
      <c r="E1499" s="1">
        <v>0</v>
      </c>
      <c r="F1499" s="1">
        <v>0</v>
      </c>
      <c r="G1499" s="2">
        <f t="shared" si="34"/>
        <v>12173.5874</v>
      </c>
      <c r="H1499" s="2">
        <f t="shared" si="35"/>
        <v>0.36999999999534339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1671.88</v>
      </c>
      <c r="D1500" s="1">
        <v>0</v>
      </c>
      <c r="E1500" s="1">
        <v>0</v>
      </c>
      <c r="F1500" s="1">
        <v>0</v>
      </c>
      <c r="G1500" s="2">
        <f t="shared" si="34"/>
        <v>35.109480000000005</v>
      </c>
      <c r="H1500" s="2">
        <f t="shared" si="35"/>
        <v>0.11999999999989086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605544.99</v>
      </c>
      <c r="D1501" s="1">
        <v>0</v>
      </c>
      <c r="E1501" s="1">
        <v>0</v>
      </c>
      <c r="F1501" s="1">
        <v>0</v>
      </c>
      <c r="G1501" s="2">
        <f t="shared" si="34"/>
        <v>13321.98978</v>
      </c>
      <c r="H1501" s="2">
        <f t="shared" si="35"/>
        <v>1.0000000009313226E-2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439653.86</v>
      </c>
      <c r="D1502" s="1">
        <v>0</v>
      </c>
      <c r="E1502" s="1">
        <v>0</v>
      </c>
      <c r="F1502" s="1">
        <v>0</v>
      </c>
      <c r="G1502" s="2">
        <f t="shared" si="34"/>
        <v>10112.038779999999</v>
      </c>
      <c r="H1502" s="2">
        <f t="shared" si="35"/>
        <v>0.14000000001396984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154952.91</v>
      </c>
      <c r="D1503" s="1">
        <v>0</v>
      </c>
      <c r="E1503" s="1">
        <v>0</v>
      </c>
      <c r="F1503" s="1">
        <v>0</v>
      </c>
      <c r="G1503" s="2">
        <f t="shared" si="34"/>
        <v>3718.8698400000003</v>
      </c>
      <c r="H1503" s="2">
        <f t="shared" si="35"/>
        <v>8.999999999650754E-2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604.53</v>
      </c>
      <c r="D1504" s="1">
        <v>0</v>
      </c>
      <c r="E1504" s="1">
        <v>0</v>
      </c>
      <c r="F1504" s="1">
        <v>0</v>
      </c>
      <c r="G1504" s="2">
        <f t="shared" si="34"/>
        <v>15.113250000000001</v>
      </c>
      <c r="H1504" s="2">
        <f t="shared" si="35"/>
        <v>0.47000000000002728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10333.69</v>
      </c>
      <c r="D1507" s="1">
        <v>0</v>
      </c>
      <c r="E1507" s="1">
        <v>0</v>
      </c>
      <c r="F1507" s="1">
        <v>0</v>
      </c>
      <c r="G1507" s="2">
        <f t="shared" si="34"/>
        <v>289.34332000000001</v>
      </c>
      <c r="H1507" s="2">
        <f t="shared" si="35"/>
        <v>0.30999999999949068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1462.5</v>
      </c>
      <c r="D1510" s="1">
        <v>0</v>
      </c>
      <c r="E1510" s="1">
        <v>0</v>
      </c>
      <c r="F1510" s="1">
        <v>0</v>
      </c>
      <c r="G1510" s="2">
        <f t="shared" si="34"/>
        <v>45.337499999999999</v>
      </c>
      <c r="H1510" s="2">
        <f t="shared" si="35"/>
        <v>0.5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60028.689999999944</v>
      </c>
      <c r="D1517" s="1">
        <v>0</v>
      </c>
      <c r="E1517" s="1">
        <v>0</v>
      </c>
      <c r="F1517" s="1">
        <v>0</v>
      </c>
      <c r="G1517" s="2">
        <f t="shared" si="34"/>
        <v>2281.0902199999978</v>
      </c>
      <c r="H1517" s="2">
        <f t="shared" si="35"/>
        <v>0.31000000005587935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462.68</v>
      </c>
      <c r="D1518" s="1">
        <v>0</v>
      </c>
      <c r="E1518" s="1">
        <v>0</v>
      </c>
      <c r="F1518" s="1">
        <v>0</v>
      </c>
      <c r="G1518" s="2">
        <f t="shared" si="34"/>
        <v>18.044519999999999</v>
      </c>
      <c r="H1518" s="2">
        <f t="shared" si="35"/>
        <v>0.31999999999999318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462.68</v>
      </c>
      <c r="D1519" s="1">
        <v>0</v>
      </c>
      <c r="E1519" s="1">
        <v>0</v>
      </c>
      <c r="F1519" s="1">
        <v>0</v>
      </c>
      <c r="G1519" s="2">
        <f t="shared" si="34"/>
        <v>18.507200000000001</v>
      </c>
      <c r="H1519" s="2">
        <f t="shared" si="35"/>
        <v>0.31999999999999318</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462.68</v>
      </c>
      <c r="D1520" s="1">
        <v>0</v>
      </c>
      <c r="E1520" s="1">
        <v>0</v>
      </c>
      <c r="F1520" s="1">
        <v>0</v>
      </c>
      <c r="G1520" s="2">
        <f t="shared" si="34"/>
        <v>18.96988</v>
      </c>
      <c r="H1520" s="2">
        <f t="shared" si="35"/>
        <v>0.31999999999999318</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59566.009999999995</v>
      </c>
      <c r="D1576" s="1">
        <v>0</v>
      </c>
      <c r="E1576" s="1">
        <v>0</v>
      </c>
      <c r="F1576" s="1">
        <v>0</v>
      </c>
      <c r="G1576" s="2">
        <f t="shared" si="34"/>
        <v>5777.9029700000001</v>
      </c>
      <c r="H1576" s="2">
        <f t="shared" si="35"/>
        <v>9.9999999947613105E-3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659.09</v>
      </c>
      <c r="D1577" s="1">
        <v>0</v>
      </c>
      <c r="E1577" s="1">
        <v>0</v>
      </c>
      <c r="F1577" s="1">
        <v>0</v>
      </c>
      <c r="G1577" s="2">
        <f t="shared" si="34"/>
        <v>64.590820000000008</v>
      </c>
      <c r="H1577" s="2">
        <f t="shared" si="35"/>
        <v>9.0000000000031832E-2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58906.92</v>
      </c>
      <c r="D1578" s="1">
        <v>0</v>
      </c>
      <c r="E1578" s="1">
        <v>0</v>
      </c>
      <c r="F1578" s="1">
        <v>0</v>
      </c>
      <c r="G1578" s="2">
        <f t="shared" si="34"/>
        <v>5831.7850799999997</v>
      </c>
      <c r="H1578" s="2">
        <f t="shared" si="35"/>
        <v>8.000000000174623E-2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48"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35597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465061.06</v>
      </c>
      <c r="I16" s="170">
        <f>'PR-RAS'!E6</f>
        <v>643095.03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463866.22</v>
      </c>
      <c r="I17" s="170">
        <f>'PR-RAS'!E151</f>
        <v>641888.17999999993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396.62000000002331</v>
      </c>
      <c r="I18" s="170">
        <f>'PR-RAS'!E645</f>
        <v>140.97000000009302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9378.3000000000029</v>
      </c>
      <c r="I20" s="173">
        <f>BILANCA!E7</f>
        <v>8766.7400000000016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42322.25</v>
      </c>
      <c r="I21" s="175">
        <f>BILANCA!E68</f>
        <v>71364.42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31835.84</v>
      </c>
      <c r="I22" s="175">
        <f>BILANCA!E176</f>
        <v>60028.689999999995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19864.71</v>
      </c>
      <c r="I23" s="177">
        <f>BILANCA!E237</f>
        <v>20102.47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464843.41000000003</v>
      </c>
      <c r="I27" s="175">
        <f>'RAS-funkcijski'!E114</f>
        <v>643350.67999999993</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464843.41000000003</v>
      </c>
      <c r="I28" s="179">
        <f>'RAS-funkcijski'!E141</f>
        <v>643350.67999999993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1223.8800000000001</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1223.8800000000001</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31835.84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60028.689999999944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462.68</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59566.009999999995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97" zoomScaleNormal="100" workbookViewId="0">
      <selection activeCell="C285" sqref="C28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465061.06</v>
      </c>
      <c r="E6" s="51">
        <f>E7+E44+E50+E82+E106+E124+E133+E139</f>
        <v>643095.03</v>
      </c>
      <c r="F6" s="52">
        <f t="shared" ref="F6:F131" si="0">IF(D6&lt;&gt;0,IF(E6/D6&gt;=100,"&gt;&gt;100",E6/D6*100),"-")</f>
        <v>138.28184840932499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8051.7099999999991</v>
      </c>
      <c r="E50" s="51">
        <f>E51+E54+E59+E62+E65+E68+E71+E74+E77</f>
        <v>8273.0300000000007</v>
      </c>
      <c r="F50" s="52">
        <f t="shared" si="0"/>
        <v>102.74873287786075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7376.98</v>
      </c>
      <c r="E68" s="51">
        <f t="shared" si="15"/>
        <v>8273.0300000000007</v>
      </c>
      <c r="F68" s="52">
        <f t="shared" si="0"/>
        <v>112.14656946338476</v>
      </c>
    </row>
    <row r="69" spans="1:6" ht="12.75" customHeight="1" x14ac:dyDescent="0.2">
      <c r="A69" s="53" t="s">
        <v>184</v>
      </c>
      <c r="B69" s="85" t="s">
        <v>185</v>
      </c>
      <c r="C69" s="50" t="s">
        <v>184</v>
      </c>
      <c r="D69" s="242">
        <v>7376.98</v>
      </c>
      <c r="E69" s="242">
        <v>8273.0300000000007</v>
      </c>
      <c r="F69" s="52">
        <f t="shared" si="0"/>
        <v>112.14656946338476</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674.73</v>
      </c>
      <c r="E74" s="51">
        <f t="shared" si="17"/>
        <v>0</v>
      </c>
      <c r="F74" s="52">
        <f t="shared" si="0"/>
        <v>0</v>
      </c>
    </row>
    <row r="75" spans="1:6" ht="12.75" customHeight="1" x14ac:dyDescent="0.2">
      <c r="A75" s="53" t="s">
        <v>196</v>
      </c>
      <c r="B75" s="85" t="s">
        <v>197</v>
      </c>
      <c r="C75" s="50" t="s">
        <v>196</v>
      </c>
      <c r="D75" s="242">
        <v>674.73</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76257.14</v>
      </c>
      <c r="E106" s="51">
        <f t="shared" si="23"/>
        <v>92043.39</v>
      </c>
      <c r="F106" s="52">
        <f t="shared" si="0"/>
        <v>120.70134022860024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76257.14</v>
      </c>
      <c r="E112" s="51">
        <f t="shared" si="25"/>
        <v>92043.39</v>
      </c>
      <c r="F112" s="52">
        <f t="shared" si="0"/>
        <v>120.70134022860024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76257.14</v>
      </c>
      <c r="E117" s="242">
        <v>92043.39</v>
      </c>
      <c r="F117" s="52">
        <f t="shared" si="0"/>
        <v>120.70134022860024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7316.83</v>
      </c>
      <c r="E124" s="51">
        <f t="shared" si="27"/>
        <v>28957.8</v>
      </c>
      <c r="F124" s="52">
        <f t="shared" si="0"/>
        <v>395.76975274811633</v>
      </c>
    </row>
    <row r="125" spans="1:6" ht="12.75" customHeight="1" x14ac:dyDescent="0.2">
      <c r="A125" s="53">
        <v>661</v>
      </c>
      <c r="B125" s="86" t="s">
        <v>296</v>
      </c>
      <c r="C125" s="50" t="s">
        <v>297</v>
      </c>
      <c r="D125" s="51">
        <f t="shared" ref="D125:E125" si="28">SUM(D126:D127)</f>
        <v>7316.83</v>
      </c>
      <c r="E125" s="51">
        <f t="shared" si="28"/>
        <v>28957.8</v>
      </c>
      <c r="F125" s="52">
        <f t="shared" si="0"/>
        <v>395.76975274811633</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7316.83</v>
      </c>
      <c r="E127" s="242">
        <v>28957.8</v>
      </c>
      <c r="F127" s="52">
        <f t="shared" si="0"/>
        <v>395.76975274811633</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373435.38</v>
      </c>
      <c r="E133" s="51">
        <f t="shared" si="30"/>
        <v>513820.81</v>
      </c>
      <c r="F133" s="52">
        <f t="shared" ref="F133:F223" si="31">IF(D133&lt;&gt;0,IF(E133/D133&gt;=100,"&gt;&gt;100",E133/D133*100),"-")</f>
        <v>137.59296454449495</v>
      </c>
    </row>
    <row r="134" spans="1:6" ht="24" x14ac:dyDescent="0.2">
      <c r="A134" s="53">
        <v>671</v>
      </c>
      <c r="B134" s="232" t="s">
        <v>314</v>
      </c>
      <c r="C134" s="50" t="s">
        <v>315</v>
      </c>
      <c r="D134" s="51">
        <f t="shared" ref="D134:E134" si="32">SUM(D135:D137)</f>
        <v>373435.38</v>
      </c>
      <c r="E134" s="51">
        <f t="shared" si="32"/>
        <v>513820.81</v>
      </c>
      <c r="F134" s="52">
        <f t="shared" si="31"/>
        <v>137.59296454449495</v>
      </c>
    </row>
    <row r="135" spans="1:6" ht="12.75" customHeight="1" x14ac:dyDescent="0.2">
      <c r="A135" s="53">
        <v>6711</v>
      </c>
      <c r="B135" s="85" t="s">
        <v>316</v>
      </c>
      <c r="C135" s="50" t="s">
        <v>317</v>
      </c>
      <c r="D135" s="242">
        <v>373435.38</v>
      </c>
      <c r="E135" s="242">
        <v>513820.81</v>
      </c>
      <c r="F135" s="52">
        <f t="shared" si="31"/>
        <v>137.59296454449495</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463866.22</v>
      </c>
      <c r="E151" s="51">
        <f t="shared" si="35"/>
        <v>641888.17999999993</v>
      </c>
      <c r="F151" s="52">
        <f t="shared" si="31"/>
        <v>138.37786679098986</v>
      </c>
    </row>
    <row r="152" spans="1:6" ht="12.75" customHeight="1" x14ac:dyDescent="0.2">
      <c r="A152" s="53">
        <v>31</v>
      </c>
      <c r="B152" s="85" t="s">
        <v>349</v>
      </c>
      <c r="C152" s="50" t="s">
        <v>350</v>
      </c>
      <c r="D152" s="51">
        <f t="shared" ref="D152:E152" si="36">D153+D158+D159</f>
        <v>333680.45</v>
      </c>
      <c r="E152" s="51">
        <f t="shared" si="36"/>
        <v>470169.62</v>
      </c>
      <c r="F152" s="52">
        <f t="shared" si="31"/>
        <v>140.9041554577141</v>
      </c>
    </row>
    <row r="153" spans="1:6" ht="12.75" customHeight="1" x14ac:dyDescent="0.2">
      <c r="A153" s="53">
        <v>311</v>
      </c>
      <c r="B153" s="85" t="s">
        <v>351</v>
      </c>
      <c r="C153" s="50" t="s">
        <v>352</v>
      </c>
      <c r="D153" s="51">
        <f t="shared" ref="D153:E153" si="37">SUM(D154:D157)</f>
        <v>261120.14</v>
      </c>
      <c r="E153" s="51">
        <f t="shared" si="37"/>
        <v>363288.39</v>
      </c>
      <c r="F153" s="52">
        <f t="shared" si="31"/>
        <v>139.12691299874456</v>
      </c>
    </row>
    <row r="154" spans="1:6" ht="12.75" customHeight="1" x14ac:dyDescent="0.2">
      <c r="A154" s="53">
        <v>3111</v>
      </c>
      <c r="B154" s="85" t="s">
        <v>353</v>
      </c>
      <c r="C154" s="50" t="s">
        <v>354</v>
      </c>
      <c r="D154" s="242">
        <v>261120.14</v>
      </c>
      <c r="E154" s="242">
        <v>363288.39</v>
      </c>
      <c r="F154" s="52">
        <f t="shared" si="31"/>
        <v>139.12691299874456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29475.41</v>
      </c>
      <c r="E158" s="242">
        <v>46938.54</v>
      </c>
      <c r="F158" s="52">
        <f t="shared" si="31"/>
        <v>159.24643626670502</v>
      </c>
    </row>
    <row r="159" spans="1:6" ht="12.75" customHeight="1" x14ac:dyDescent="0.2">
      <c r="A159" s="53">
        <v>313</v>
      </c>
      <c r="B159" s="85" t="s">
        <v>363</v>
      </c>
      <c r="C159" s="50" t="s">
        <v>364</v>
      </c>
      <c r="D159" s="51">
        <f t="shared" ref="D159:E159" si="38">SUM(D160:D162)</f>
        <v>43084.9</v>
      </c>
      <c r="E159" s="51">
        <f t="shared" si="38"/>
        <v>59942.69</v>
      </c>
      <c r="F159" s="52">
        <f t="shared" si="31"/>
        <v>139.12690989186467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43084.9</v>
      </c>
      <c r="E161" s="242">
        <v>59942.69</v>
      </c>
      <c r="F161" s="52">
        <f t="shared" si="31"/>
        <v>139.12690989186467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123964.67000000001</v>
      </c>
      <c r="E163" s="51">
        <f t="shared" si="39"/>
        <v>160657.10999999999</v>
      </c>
      <c r="F163" s="52">
        <f t="shared" si="31"/>
        <v>129.59911077890175</v>
      </c>
    </row>
    <row r="164" spans="1:6" ht="12.75" customHeight="1" x14ac:dyDescent="0.2">
      <c r="A164" s="53">
        <v>321</v>
      </c>
      <c r="B164" s="85" t="s">
        <v>372</v>
      </c>
      <c r="C164" s="50" t="s">
        <v>373</v>
      </c>
      <c r="D164" s="51">
        <f t="shared" ref="D164:E164" si="40">SUM(D165:D168)</f>
        <v>22617.600000000002</v>
      </c>
      <c r="E164" s="51">
        <f t="shared" si="40"/>
        <v>25457.460000000003</v>
      </c>
      <c r="F164" s="52">
        <f t="shared" si="31"/>
        <v>112.55597410865875</v>
      </c>
    </row>
    <row r="165" spans="1:6" ht="12.75" customHeight="1" x14ac:dyDescent="0.2">
      <c r="A165" s="53">
        <v>3211</v>
      </c>
      <c r="B165" s="85" t="s">
        <v>374</v>
      </c>
      <c r="C165" s="50" t="s">
        <v>375</v>
      </c>
      <c r="D165" s="242">
        <v>2037.59</v>
      </c>
      <c r="E165" s="242">
        <v>1137.4000000000001</v>
      </c>
      <c r="F165" s="52">
        <f t="shared" si="31"/>
        <v>55.820847177302603</v>
      </c>
    </row>
    <row r="166" spans="1:6" ht="12.75" customHeight="1" x14ac:dyDescent="0.2">
      <c r="A166" s="53">
        <v>3212</v>
      </c>
      <c r="B166" s="85" t="s">
        <v>376</v>
      </c>
      <c r="C166" s="50" t="s">
        <v>377</v>
      </c>
      <c r="D166" s="242">
        <v>17533.310000000001</v>
      </c>
      <c r="E166" s="242">
        <v>18817.13</v>
      </c>
      <c r="F166" s="52">
        <f t="shared" si="31"/>
        <v>107.32217704472231</v>
      </c>
    </row>
    <row r="167" spans="1:6" ht="12.75" customHeight="1" x14ac:dyDescent="0.2">
      <c r="A167" s="53">
        <v>3213</v>
      </c>
      <c r="B167" s="85" t="s">
        <v>378</v>
      </c>
      <c r="C167" s="50" t="s">
        <v>379</v>
      </c>
      <c r="D167" s="242">
        <v>1405.86</v>
      </c>
      <c r="E167" s="242">
        <v>2384.4</v>
      </c>
      <c r="F167" s="52">
        <f t="shared" si="31"/>
        <v>169.60437027869065</v>
      </c>
    </row>
    <row r="168" spans="1:6" ht="12.75" customHeight="1" x14ac:dyDescent="0.2">
      <c r="A168" s="53">
        <v>3214</v>
      </c>
      <c r="B168" s="85" t="s">
        <v>380</v>
      </c>
      <c r="C168" s="50" t="s">
        <v>381</v>
      </c>
      <c r="D168" s="242">
        <v>1640.84</v>
      </c>
      <c r="E168" s="242">
        <v>3118.53</v>
      </c>
      <c r="F168" s="52">
        <f t="shared" si="31"/>
        <v>190.05692206430857</v>
      </c>
    </row>
    <row r="169" spans="1:6" ht="12.75" customHeight="1" x14ac:dyDescent="0.2">
      <c r="A169" s="53">
        <v>322</v>
      </c>
      <c r="B169" s="85" t="s">
        <v>382</v>
      </c>
      <c r="C169" s="50" t="s">
        <v>383</v>
      </c>
      <c r="D169" s="51">
        <f t="shared" ref="D169:E169" si="41">SUM(D170:D176)</f>
        <v>70165.180000000008</v>
      </c>
      <c r="E169" s="51">
        <f t="shared" si="41"/>
        <v>92772.209999999992</v>
      </c>
      <c r="F169" s="52">
        <f t="shared" si="31"/>
        <v>132.21972779090709</v>
      </c>
    </row>
    <row r="170" spans="1:6" ht="12.75" customHeight="1" x14ac:dyDescent="0.2">
      <c r="A170" s="53">
        <v>3221</v>
      </c>
      <c r="B170" s="85" t="s">
        <v>384</v>
      </c>
      <c r="C170" s="50" t="s">
        <v>385</v>
      </c>
      <c r="D170" s="242">
        <v>11950.56</v>
      </c>
      <c r="E170" s="242">
        <v>11370.9</v>
      </c>
      <c r="F170" s="52">
        <f t="shared" si="31"/>
        <v>95.149516005944491</v>
      </c>
    </row>
    <row r="171" spans="1:6" ht="12.75" customHeight="1" x14ac:dyDescent="0.2">
      <c r="A171" s="53">
        <v>3222</v>
      </c>
      <c r="B171" s="85" t="s">
        <v>386</v>
      </c>
      <c r="C171" s="50" t="s">
        <v>387</v>
      </c>
      <c r="D171" s="242">
        <v>50605.86</v>
      </c>
      <c r="E171" s="242">
        <v>59669.36</v>
      </c>
      <c r="F171" s="52">
        <f t="shared" si="31"/>
        <v>117.90998117609304</v>
      </c>
    </row>
    <row r="172" spans="1:6" ht="12.75" customHeight="1" x14ac:dyDescent="0.2">
      <c r="A172" s="53">
        <v>3223</v>
      </c>
      <c r="B172" s="85" t="s">
        <v>388</v>
      </c>
      <c r="C172" s="50" t="s">
        <v>389</v>
      </c>
      <c r="D172" s="242">
        <v>1442.15</v>
      </c>
      <c r="E172" s="242">
        <v>1365.51</v>
      </c>
      <c r="F172" s="52">
        <f t="shared" si="31"/>
        <v>94.685712304545291</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6091.95</v>
      </c>
      <c r="E174" s="242">
        <v>19440.439999999999</v>
      </c>
      <c r="F174" s="52">
        <f t="shared" si="31"/>
        <v>319.11686734132746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74.66</v>
      </c>
      <c r="E176" s="242">
        <v>926</v>
      </c>
      <c r="F176" s="52">
        <f t="shared" si="31"/>
        <v>1240.2893115456739</v>
      </c>
    </row>
    <row r="177" spans="1:6" ht="12.75" customHeight="1" x14ac:dyDescent="0.2">
      <c r="A177" s="53">
        <v>323</v>
      </c>
      <c r="B177" s="85" t="s">
        <v>398</v>
      </c>
      <c r="C177" s="50" t="s">
        <v>399</v>
      </c>
      <c r="D177" s="51">
        <f t="shared" ref="D177:E177" si="42">SUM(D178:D186)</f>
        <v>28802.46</v>
      </c>
      <c r="E177" s="51">
        <f t="shared" si="42"/>
        <v>33642.61</v>
      </c>
      <c r="F177" s="52">
        <f t="shared" si="31"/>
        <v>116.80464099247078</v>
      </c>
    </row>
    <row r="178" spans="1:6" ht="12.75" customHeight="1" x14ac:dyDescent="0.2">
      <c r="A178" s="53">
        <v>3231</v>
      </c>
      <c r="B178" s="85" t="s">
        <v>400</v>
      </c>
      <c r="C178" s="50" t="s">
        <v>401</v>
      </c>
      <c r="D178" s="242">
        <v>5058.05</v>
      </c>
      <c r="E178" s="242">
        <v>5706.6</v>
      </c>
      <c r="F178" s="52">
        <f t="shared" si="31"/>
        <v>112.82213501250482</v>
      </c>
    </row>
    <row r="179" spans="1:6" ht="12.75" customHeight="1" x14ac:dyDescent="0.2">
      <c r="A179" s="53">
        <v>3232</v>
      </c>
      <c r="B179" s="85" t="s">
        <v>402</v>
      </c>
      <c r="C179" s="50" t="s">
        <v>403</v>
      </c>
      <c r="D179" s="242">
        <v>2410.9899999999998</v>
      </c>
      <c r="E179" s="242">
        <v>5322.41</v>
      </c>
      <c r="F179" s="52">
        <f t="shared" si="31"/>
        <v>220.75620388305222</v>
      </c>
    </row>
    <row r="180" spans="1:6" ht="12.75" customHeight="1" x14ac:dyDescent="0.2">
      <c r="A180" s="53">
        <v>3233</v>
      </c>
      <c r="B180" s="85" t="s">
        <v>404</v>
      </c>
      <c r="C180" s="50" t="s">
        <v>405</v>
      </c>
      <c r="D180" s="242">
        <v>921.88</v>
      </c>
      <c r="E180" s="242">
        <v>1750</v>
      </c>
      <c r="F180" s="52">
        <f t="shared" si="31"/>
        <v>189.82947889096195</v>
      </c>
    </row>
    <row r="181" spans="1:6" ht="12.75" customHeight="1" x14ac:dyDescent="0.2">
      <c r="A181" s="53">
        <v>3234</v>
      </c>
      <c r="B181" s="85" t="s">
        <v>406</v>
      </c>
      <c r="C181" s="50" t="s">
        <v>407</v>
      </c>
      <c r="D181" s="242">
        <v>876.61</v>
      </c>
      <c r="E181" s="242">
        <v>974.54</v>
      </c>
      <c r="F181" s="52">
        <f t="shared" si="31"/>
        <v>111.17144454204264</v>
      </c>
    </row>
    <row r="182" spans="1:6" ht="12.75" customHeight="1" x14ac:dyDescent="0.2">
      <c r="A182" s="53">
        <v>3235</v>
      </c>
      <c r="B182" s="85" t="s">
        <v>408</v>
      </c>
      <c r="C182" s="50" t="s">
        <v>409</v>
      </c>
      <c r="D182" s="242">
        <v>3537.5</v>
      </c>
      <c r="E182" s="242">
        <v>2950</v>
      </c>
      <c r="F182" s="52">
        <f t="shared" si="31"/>
        <v>83.392226148409904</v>
      </c>
    </row>
    <row r="183" spans="1:6" ht="12.75" customHeight="1" x14ac:dyDescent="0.2">
      <c r="A183" s="53">
        <v>3236</v>
      </c>
      <c r="B183" s="85" t="s">
        <v>410</v>
      </c>
      <c r="C183" s="50" t="s">
        <v>411</v>
      </c>
      <c r="D183" s="242">
        <v>5859.72</v>
      </c>
      <c r="E183" s="242">
        <v>2966.03</v>
      </c>
      <c r="F183" s="52">
        <f t="shared" si="31"/>
        <v>50.617264988770792</v>
      </c>
    </row>
    <row r="184" spans="1:6" ht="12.75" customHeight="1" x14ac:dyDescent="0.2">
      <c r="A184" s="53">
        <v>3237</v>
      </c>
      <c r="B184" s="85" t="s">
        <v>412</v>
      </c>
      <c r="C184" s="50" t="s">
        <v>413</v>
      </c>
      <c r="D184" s="242">
        <v>1067.3399999999999</v>
      </c>
      <c r="E184" s="242">
        <v>1449.28</v>
      </c>
      <c r="F184" s="52">
        <f t="shared" si="31"/>
        <v>135.7842861693556</v>
      </c>
    </row>
    <row r="185" spans="1:6" ht="12.75" customHeight="1" x14ac:dyDescent="0.2">
      <c r="A185" s="53">
        <v>3238</v>
      </c>
      <c r="B185" s="85" t="s">
        <v>414</v>
      </c>
      <c r="C185" s="50" t="s">
        <v>415</v>
      </c>
      <c r="D185" s="242">
        <v>522.1</v>
      </c>
      <c r="E185" s="242">
        <v>826.75</v>
      </c>
      <c r="F185" s="52">
        <f t="shared" si="31"/>
        <v>158.35089063397817</v>
      </c>
    </row>
    <row r="186" spans="1:6" ht="12.75" customHeight="1" x14ac:dyDescent="0.2">
      <c r="A186" s="53">
        <v>3239</v>
      </c>
      <c r="B186" s="85" t="s">
        <v>416</v>
      </c>
      <c r="C186" s="50" t="s">
        <v>417</v>
      </c>
      <c r="D186" s="242">
        <v>8548.27</v>
      </c>
      <c r="E186" s="242">
        <v>11697</v>
      </c>
      <c r="F186" s="52">
        <f t="shared" si="31"/>
        <v>136.8347045659531</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2379.4299999999994</v>
      </c>
      <c r="E188" s="51">
        <f t="shared" si="43"/>
        <v>8784.8299999999981</v>
      </c>
      <c r="F188" s="52">
        <f t="shared" si="31"/>
        <v>369.19892579315217</v>
      </c>
    </row>
    <row r="189" spans="1:6" ht="12.75" customHeight="1" x14ac:dyDescent="0.2">
      <c r="A189" s="53">
        <v>3291</v>
      </c>
      <c r="B189" s="232" t="s">
        <v>422</v>
      </c>
      <c r="C189" s="50" t="s">
        <v>423</v>
      </c>
      <c r="D189" s="242">
        <v>227.18</v>
      </c>
      <c r="E189" s="242">
        <v>598.17999999999995</v>
      </c>
      <c r="F189" s="52">
        <f t="shared" si="31"/>
        <v>263.30662910467464</v>
      </c>
    </row>
    <row r="190" spans="1:6" ht="12.75" customHeight="1" x14ac:dyDescent="0.2">
      <c r="A190" s="53">
        <v>3292</v>
      </c>
      <c r="B190" s="85" t="s">
        <v>424</v>
      </c>
      <c r="C190" s="50" t="s">
        <v>425</v>
      </c>
      <c r="D190" s="242">
        <v>698.37</v>
      </c>
      <c r="E190" s="242">
        <v>670.39</v>
      </c>
      <c r="F190" s="52">
        <f t="shared" si="31"/>
        <v>95.993527786130556</v>
      </c>
    </row>
    <row r="191" spans="1:6" ht="12.75" customHeight="1" x14ac:dyDescent="0.2">
      <c r="A191" s="53">
        <v>3293</v>
      </c>
      <c r="B191" s="85" t="s">
        <v>426</v>
      </c>
      <c r="C191" s="50" t="s">
        <v>427</v>
      </c>
      <c r="D191" s="242">
        <v>1405.73</v>
      </c>
      <c r="E191" s="242">
        <v>2487.4899999999998</v>
      </c>
      <c r="F191" s="52">
        <f t="shared" si="31"/>
        <v>176.95361129093067</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33.18</v>
      </c>
      <c r="E193" s="242">
        <v>4915.97</v>
      </c>
      <c r="F193" s="52" t="str">
        <f t="shared" si="31"/>
        <v>&gt;&gt;100</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14.97</v>
      </c>
      <c r="E195" s="242">
        <v>112.8</v>
      </c>
      <c r="F195" s="52">
        <f t="shared" si="31"/>
        <v>753.50701402805612</v>
      </c>
    </row>
    <row r="196" spans="1:6" ht="12.75" customHeight="1" x14ac:dyDescent="0.2">
      <c r="A196" s="53">
        <v>34</v>
      </c>
      <c r="B196" s="232" t="s">
        <v>436</v>
      </c>
      <c r="C196" s="50" t="s">
        <v>437</v>
      </c>
      <c r="D196" s="51">
        <f t="shared" ref="D196:E196" si="44">D197+D202+D210</f>
        <v>546.37</v>
      </c>
      <c r="E196" s="51">
        <f t="shared" si="44"/>
        <v>727.76</v>
      </c>
      <c r="F196" s="52">
        <f t="shared" si="31"/>
        <v>133.19911415341252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546.37</v>
      </c>
      <c r="E210" s="51">
        <f t="shared" si="47"/>
        <v>727.76</v>
      </c>
      <c r="F210" s="52">
        <f t="shared" si="31"/>
        <v>133.19911415341252</v>
      </c>
    </row>
    <row r="211" spans="1:6" ht="12.75" customHeight="1" x14ac:dyDescent="0.2">
      <c r="A211" s="53">
        <v>3431</v>
      </c>
      <c r="B211" s="232" t="s">
        <v>466</v>
      </c>
      <c r="C211" s="50" t="s">
        <v>467</v>
      </c>
      <c r="D211" s="242">
        <v>546.37</v>
      </c>
      <c r="E211" s="242">
        <v>604.05999999999995</v>
      </c>
      <c r="F211" s="52">
        <f t="shared" si="31"/>
        <v>110.55877884949759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123.7</v>
      </c>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674.73</v>
      </c>
      <c r="E224" s="51">
        <f t="shared" si="51"/>
        <v>0</v>
      </c>
      <c r="F224" s="52">
        <f t="shared" ref="F224:F235" si="52">IF(D224&lt;&gt;0,IF(E224/D224&gt;=100,"&gt;&gt;100",E224/D224*100),"-")</f>
        <v>0</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674.73</v>
      </c>
      <c r="E231" s="51">
        <f t="shared" si="55"/>
        <v>0</v>
      </c>
      <c r="F231" s="52">
        <f t="shared" si="52"/>
        <v>0</v>
      </c>
    </row>
    <row r="232" spans="1:6" ht="12.75" customHeight="1" x14ac:dyDescent="0.2">
      <c r="A232" s="53">
        <v>3631</v>
      </c>
      <c r="B232" s="85" t="s">
        <v>508</v>
      </c>
      <c r="C232" s="50" t="s">
        <v>509</v>
      </c>
      <c r="D232" s="242">
        <v>674.73</v>
      </c>
      <c r="E232" s="242"/>
      <c r="F232" s="52">
        <f t="shared" si="52"/>
        <v>0</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5000</v>
      </c>
      <c r="E252" s="51">
        <f t="shared" si="63"/>
        <v>10333.69</v>
      </c>
      <c r="F252" s="52">
        <f t="shared" ref="F252:F258" si="64">IF(D252&lt;&gt;0,IF(E252/D252&gt;=100,"&gt;&gt;100",E252/D252*100),"-")</f>
        <v>206.6738</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5000</v>
      </c>
      <c r="E259" s="51">
        <f t="shared" si="66"/>
        <v>10333.69</v>
      </c>
      <c r="F259" s="52">
        <f t="shared" ref="F259:F262" si="67">IF(D259&lt;&gt;0,IF(E259/D259&gt;=100,"&gt;&gt;100",E259/D259*100),"-")</f>
        <v>206.6738</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5000</v>
      </c>
      <c r="E261" s="242">
        <v>10333.69</v>
      </c>
      <c r="F261" s="52">
        <f t="shared" si="67"/>
        <v>206.6738</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463866.22</v>
      </c>
      <c r="E289" s="51">
        <f t="shared" si="79"/>
        <v>641888.17999999993</v>
      </c>
      <c r="F289" s="52">
        <f t="shared" si="76"/>
        <v>138.37786679098986</v>
      </c>
    </row>
    <row r="290" spans="1:6" ht="12.75" customHeight="1" x14ac:dyDescent="0.2">
      <c r="A290" s="53" t="s">
        <v>609</v>
      </c>
      <c r="B290" s="85" t="s">
        <v>620</v>
      </c>
      <c r="C290" s="50" t="s">
        <v>621</v>
      </c>
      <c r="D290" s="51">
        <f>IF(D6&gt;=D289,D6-D289,0)</f>
        <v>1194.8400000000256</v>
      </c>
      <c r="E290" s="51">
        <f>IF(E6&gt;=E289,E6-E289,0)</f>
        <v>1206.8500000000931</v>
      </c>
      <c r="F290" s="52">
        <f t="shared" si="76"/>
        <v>101.00515550199754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178.97</v>
      </c>
      <c r="E292" s="242">
        <v>1373.81</v>
      </c>
      <c r="F292" s="52">
        <f t="shared" si="76"/>
        <v>767.62027155389171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10634.49</v>
      </c>
      <c r="E294" s="242">
        <v>11678.16</v>
      </c>
      <c r="F294" s="52">
        <f t="shared" si="76"/>
        <v>109.81401082703543</v>
      </c>
    </row>
    <row r="295" spans="1:6" ht="24" x14ac:dyDescent="0.2">
      <c r="A295" s="53">
        <v>9661</v>
      </c>
      <c r="B295" s="85" t="s">
        <v>630</v>
      </c>
      <c r="C295" s="50" t="s">
        <v>631</v>
      </c>
      <c r="D295" s="242">
        <v>1967.4</v>
      </c>
      <c r="E295" s="242">
        <v>1788</v>
      </c>
      <c r="F295" s="52">
        <f t="shared" si="76"/>
        <v>90.881366270204325</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977.19</v>
      </c>
      <c r="E350" s="51">
        <f t="shared" si="95"/>
        <v>1462.5</v>
      </c>
      <c r="F350" s="52">
        <f t="shared" si="81"/>
        <v>149.66383200810486</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977.19</v>
      </c>
      <c r="E363" s="51">
        <f t="shared" si="99"/>
        <v>1462.5</v>
      </c>
      <c r="F363" s="52">
        <f t="shared" si="81"/>
        <v>149.66383200810486</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645.94000000000005</v>
      </c>
      <c r="E369" s="51">
        <f t="shared" si="101"/>
        <v>1462.5</v>
      </c>
      <c r="F369" s="52">
        <f t="shared" si="81"/>
        <v>226.4142180388271</v>
      </c>
    </row>
    <row r="370" spans="1:6" ht="12.75" customHeight="1" x14ac:dyDescent="0.2">
      <c r="A370" s="53">
        <v>4221</v>
      </c>
      <c r="B370" s="85" t="s">
        <v>675</v>
      </c>
      <c r="C370" s="50" t="s">
        <v>767</v>
      </c>
      <c r="D370" s="242">
        <v>0</v>
      </c>
      <c r="E370" s="242">
        <v>1462.5</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645.94000000000005</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331.25</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331.25</v>
      </c>
      <c r="E393" s="242"/>
      <c r="F393" s="52">
        <f t="shared" si="81"/>
        <v>0</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977.19</v>
      </c>
      <c r="E408" s="51">
        <f t="shared" si="111"/>
        <v>1462.5</v>
      </c>
      <c r="F408" s="52">
        <f t="shared" si="81"/>
        <v>149.66383200810486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977.19</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465061.06</v>
      </c>
      <c r="E412" s="51">
        <f>E6+E298</f>
        <v>643095.03</v>
      </c>
      <c r="F412" s="52">
        <f t="shared" si="81"/>
        <v>138.28184840932499</v>
      </c>
    </row>
    <row r="413" spans="1:6" ht="12.75" customHeight="1" x14ac:dyDescent="0.2">
      <c r="A413" s="53" t="s">
        <v>609</v>
      </c>
      <c r="B413" s="85" t="s">
        <v>832</v>
      </c>
      <c r="C413" s="50" t="s">
        <v>833</v>
      </c>
      <c r="D413" s="51">
        <f t="shared" ref="D413:E413" si="112">D289+D350</f>
        <v>464843.41</v>
      </c>
      <c r="E413" s="51">
        <f t="shared" si="112"/>
        <v>643350.67999999993</v>
      </c>
      <c r="F413" s="52">
        <f t="shared" si="81"/>
        <v>138.40159205440816</v>
      </c>
    </row>
    <row r="414" spans="1:6" ht="12.75" customHeight="1" x14ac:dyDescent="0.2">
      <c r="A414" s="53" t="s">
        <v>609</v>
      </c>
      <c r="B414" s="85" t="s">
        <v>834</v>
      </c>
      <c r="C414" s="50" t="s">
        <v>835</v>
      </c>
      <c r="D414" s="51">
        <f t="shared" ref="D414:E414" si="113">IF(D412&gt;=D413,D412-D413,0)</f>
        <v>217.65000000002328</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255.64999999990687</v>
      </c>
      <c r="F415" s="52" t="str">
        <f t="shared" si="81"/>
        <v>-</v>
      </c>
    </row>
    <row r="416" spans="1:6" ht="12.75" customHeight="1" x14ac:dyDescent="0.2">
      <c r="A416" s="60" t="s">
        <v>838</v>
      </c>
      <c r="B416" s="232" t="s">
        <v>839</v>
      </c>
      <c r="C416" s="61" t="s">
        <v>840</v>
      </c>
      <c r="D416" s="51">
        <f t="shared" ref="D416:E416" si="115">IF(D292-D293+D409-D410&gt;=0,D292-D293+D409-D410,0)</f>
        <v>178.97</v>
      </c>
      <c r="E416" s="51">
        <f t="shared" si="115"/>
        <v>396.61999999999989</v>
      </c>
      <c r="F416" s="52">
        <f t="shared" si="81"/>
        <v>221.61256076437388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10634.49</v>
      </c>
      <c r="E418" s="62">
        <f t="shared" si="117"/>
        <v>11678.16</v>
      </c>
      <c r="F418" s="57">
        <f t="shared" si="81"/>
        <v>109.81401082703543</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465061.06</v>
      </c>
      <c r="E639" s="51">
        <f t="shared" si="180"/>
        <v>643095.03</v>
      </c>
      <c r="F639" s="52">
        <f t="shared" si="119"/>
        <v>138.28184840932499</v>
      </c>
    </row>
    <row r="640" spans="1:6" ht="12.75" customHeight="1" x14ac:dyDescent="0.2">
      <c r="A640" s="53" t="s">
        <v>609</v>
      </c>
      <c r="B640" s="85" t="s">
        <v>1278</v>
      </c>
      <c r="C640" s="50" t="s">
        <v>1279</v>
      </c>
      <c r="D640" s="51">
        <f t="shared" ref="D640:E640" si="181">D413+D528</f>
        <v>464843.41</v>
      </c>
      <c r="E640" s="51">
        <f t="shared" si="181"/>
        <v>643350.67999999993</v>
      </c>
      <c r="F640" s="52">
        <f t="shared" si="119"/>
        <v>138.40159205440816</v>
      </c>
    </row>
    <row r="641" spans="1:6" ht="12.75" customHeight="1" x14ac:dyDescent="0.2">
      <c r="A641" s="53" t="s">
        <v>609</v>
      </c>
      <c r="B641" s="85" t="s">
        <v>1280</v>
      </c>
      <c r="C641" s="50" t="s">
        <v>1281</v>
      </c>
      <c r="D641" s="51">
        <f t="shared" ref="D641:E641" si="182">IF(D639&gt;=D640,D639-D640,0)</f>
        <v>217.65000000002328</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255.64999999990687</v>
      </c>
      <c r="F642" s="52" t="str">
        <f t="shared" si="119"/>
        <v>-</v>
      </c>
    </row>
    <row r="643" spans="1:6" ht="24" x14ac:dyDescent="0.2">
      <c r="A643" s="60" t="s">
        <v>1284</v>
      </c>
      <c r="B643" s="85" t="s">
        <v>1285</v>
      </c>
      <c r="C643" s="61" t="s">
        <v>1284</v>
      </c>
      <c r="D643" s="51">
        <f t="shared" ref="D643:E643" si="184">IF(D416-D417+D637-D638&gt;=0,D416-D417+D637-D638,0)</f>
        <v>178.97</v>
      </c>
      <c r="E643" s="51">
        <f t="shared" si="184"/>
        <v>396.61999999999989</v>
      </c>
      <c r="F643" s="52">
        <f t="shared" si="119"/>
        <v>221.61256076437388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396.62000000002331</v>
      </c>
      <c r="E645" s="51">
        <f t="shared" si="186"/>
        <v>140.97000000009302</v>
      </c>
      <c r="F645" s="52">
        <f t="shared" si="119"/>
        <v>35.542836972438288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28371.58</v>
      </c>
      <c r="E649" s="242">
        <v>28692.18</v>
      </c>
      <c r="F649" s="52">
        <f t="shared" ref="F649:F724" si="188">IF(D649&lt;&gt;0,IF(E649/D649&gt;=100,"&gt;&gt;100",E649/D649*100),"-")</f>
        <v>101.13000403925336</v>
      </c>
    </row>
    <row r="650" spans="1:6" ht="12.75" customHeight="1" x14ac:dyDescent="0.2">
      <c r="A650" s="53" t="s">
        <v>1297</v>
      </c>
      <c r="B650" s="85" t="s">
        <v>1298</v>
      </c>
      <c r="C650" s="50" t="s">
        <v>1297</v>
      </c>
      <c r="D650" s="242">
        <v>493515.04</v>
      </c>
      <c r="E650" s="242">
        <v>651134.82999999996</v>
      </c>
      <c r="F650" s="52">
        <f t="shared" si="188"/>
        <v>131.93819381877398</v>
      </c>
    </row>
    <row r="651" spans="1:6" ht="12.75" customHeight="1" x14ac:dyDescent="0.2">
      <c r="A651" s="53" t="s">
        <v>1299</v>
      </c>
      <c r="B651" s="85" t="s">
        <v>1300</v>
      </c>
      <c r="C651" s="50" t="s">
        <v>1299</v>
      </c>
      <c r="D651" s="242">
        <v>493194.44</v>
      </c>
      <c r="E651" s="242">
        <v>623449.32999999996</v>
      </c>
      <c r="F651" s="52">
        <f t="shared" si="188"/>
        <v>126.41045385669798</v>
      </c>
    </row>
    <row r="652" spans="1:6" ht="24" x14ac:dyDescent="0.2">
      <c r="A652" s="53">
        <v>11</v>
      </c>
      <c r="B652" s="85" t="s">
        <v>1301</v>
      </c>
      <c r="C652" s="50" t="s">
        <v>1302</v>
      </c>
      <c r="D652" s="51">
        <f t="shared" ref="D652:E652" si="189">+D649+D650-D651</f>
        <v>28692.179999999993</v>
      </c>
      <c r="E652" s="51">
        <f t="shared" si="189"/>
        <v>56377.680000000051</v>
      </c>
      <c r="F652" s="52">
        <f t="shared" si="188"/>
        <v>196.49144819250424</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22</v>
      </c>
      <c r="E654" s="262">
        <v>21</v>
      </c>
      <c r="F654" s="52">
        <f t="shared" si="188"/>
        <v>95.454545454545453</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19</v>
      </c>
      <c r="E656" s="262">
        <v>18</v>
      </c>
      <c r="F656" s="52">
        <f t="shared" si="188"/>
        <v>94.73684210526315</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518.4</v>
      </c>
      <c r="E675" s="242">
        <v>1791.6</v>
      </c>
      <c r="F675" s="52">
        <f t="shared" si="188"/>
        <v>345.60185185185185</v>
      </c>
    </row>
    <row r="676" spans="1:6" ht="24" x14ac:dyDescent="0.2">
      <c r="A676" s="53">
        <v>63613</v>
      </c>
      <c r="B676" s="232" t="s">
        <v>1350</v>
      </c>
      <c r="C676" s="50" t="s">
        <v>1351</v>
      </c>
      <c r="D676" s="242">
        <v>6858.58</v>
      </c>
      <c r="E676" s="242">
        <v>6481.43</v>
      </c>
      <c r="F676" s="52">
        <f t="shared" si="188"/>
        <v>94.501048321955864</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674.73</v>
      </c>
      <c r="E694" s="242">
        <v>0</v>
      </c>
      <c r="F694" s="52">
        <f t="shared" si="188"/>
        <v>0</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68668.960000000006</v>
      </c>
      <c r="E710" s="242">
        <v>92043.39</v>
      </c>
      <c r="F710" s="52">
        <f t="shared" si="188"/>
        <v>134.03929519247123</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663.62</v>
      </c>
      <c r="E717" s="242">
        <v>560</v>
      </c>
      <c r="F717" s="52">
        <f t="shared" si="188"/>
        <v>84.385642385702667</v>
      </c>
    </row>
    <row r="718" spans="1:6" ht="12.75" customHeight="1" x14ac:dyDescent="0.2">
      <c r="A718" s="53">
        <v>32121</v>
      </c>
      <c r="B718" s="85" t="s">
        <v>1416</v>
      </c>
      <c r="C718" s="50" t="s">
        <v>1417</v>
      </c>
      <c r="D718" s="242">
        <v>17533.310000000001</v>
      </c>
      <c r="E718" s="242">
        <v>18817.13</v>
      </c>
      <c r="F718" s="52">
        <f t="shared" si="188"/>
        <v>107.32217704472231</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439.99</v>
      </c>
      <c r="E720" s="242">
        <v>1216.5</v>
      </c>
      <c r="F720" s="52">
        <f t="shared" si="188"/>
        <v>276.48355644446463</v>
      </c>
    </row>
    <row r="721" spans="1:6" ht="12.75" customHeight="1" x14ac:dyDescent="0.2">
      <c r="A721" s="53" t="s">
        <v>1422</v>
      </c>
      <c r="B721" s="85" t="s">
        <v>1423</v>
      </c>
      <c r="C721" s="50" t="s">
        <v>1422</v>
      </c>
      <c r="D721" s="242">
        <v>0</v>
      </c>
      <c r="E721" s="242">
        <v>1449.28</v>
      </c>
      <c r="F721" s="52" t="str">
        <f t="shared" si="188"/>
        <v>-</v>
      </c>
    </row>
    <row r="722" spans="1:6" ht="12.75" customHeight="1" x14ac:dyDescent="0.2">
      <c r="A722" s="53" t="s">
        <v>1424</v>
      </c>
      <c r="B722" s="85" t="s">
        <v>1425</v>
      </c>
      <c r="C722" s="50" t="s">
        <v>1424</v>
      </c>
      <c r="D722" s="242">
        <v>1067.3399999999999</v>
      </c>
      <c r="E722" s="242"/>
      <c r="F722" s="52">
        <f t="shared" si="188"/>
        <v>0</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227.18</v>
      </c>
      <c r="E725" s="242">
        <v>598.17999999999995</v>
      </c>
      <c r="F725" s="52">
        <f t="shared" ref="F725:F979" si="190">IF(D725&lt;&gt;0,IF(E725/D725&gt;=100,"&gt;&gt;100",E725/D725*100),"-")</f>
        <v>263.30662910467464</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542.01</v>
      </c>
      <c r="E762" s="242">
        <v>0</v>
      </c>
      <c r="F762" s="52">
        <f t="shared" si="190"/>
        <v>0</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132.72</v>
      </c>
      <c r="E764" s="242">
        <v>0</v>
      </c>
      <c r="F764" s="52">
        <f t="shared" si="190"/>
        <v>0</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5000</v>
      </c>
      <c r="E828" s="242">
        <v>10333.69</v>
      </c>
      <c r="F828" s="52">
        <f t="shared" si="190"/>
        <v>206.6738</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7" workbookViewId="0">
      <selection activeCell="B329" sqref="B32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51700.55</v>
      </c>
      <c r="E6" s="229">
        <f t="shared" si="0"/>
        <v>80131.16</v>
      </c>
      <c r="F6" s="230">
        <f t="shared" ref="F6:F260" si="1">IF(D6&gt;0,IF(E6/D6&gt;=100,"&gt;&gt;100",E6/D6*100),"-")</f>
        <v>154.99092369423536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9378.3000000000029</v>
      </c>
      <c r="E7" s="104">
        <f t="shared" si="2"/>
        <v>8766.7400000000016</v>
      </c>
      <c r="F7" s="93">
        <f t="shared" si="1"/>
        <v>93.47898872930061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8833.6000000000022</v>
      </c>
      <c r="E12" s="104">
        <f t="shared" si="3"/>
        <v>8283.340000000002</v>
      </c>
      <c r="F12" s="93">
        <f t="shared" si="1"/>
        <v>93.770829559862349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5335.7100000000028</v>
      </c>
      <c r="E19" s="104">
        <f t="shared" si="5"/>
        <v>5592.0000000000018</v>
      </c>
      <c r="F19" s="93">
        <f t="shared" si="1"/>
        <v>104.80329703076066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11081.87</v>
      </c>
      <c r="E20" s="247">
        <v>11267.12</v>
      </c>
      <c r="F20" s="93">
        <f t="shared" si="1"/>
        <v>101.67164927940861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805.1</v>
      </c>
      <c r="E22" s="247">
        <v>805.1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5009.1499999999996</v>
      </c>
      <c r="E26" s="247">
        <v>5009.1499999999996</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11560.41</v>
      </c>
      <c r="E28" s="247">
        <v>11489.37</v>
      </c>
      <c r="F28" s="93">
        <f t="shared" si="1"/>
        <v>99.385488922970737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1348.31</v>
      </c>
      <c r="E29" s="104">
        <f t="shared" si="6"/>
        <v>911.01999999999975</v>
      </c>
      <c r="F29" s="93">
        <f t="shared" si="1"/>
        <v>67.567547522454021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2186.4499999999998</v>
      </c>
      <c r="E30" s="247">
        <v>2186.4499999999998</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838.14</v>
      </c>
      <c r="E34" s="247">
        <v>1275.43</v>
      </c>
      <c r="F34" s="93">
        <f t="shared" si="1"/>
        <v>152.1738611687785</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1021.99</v>
      </c>
      <c r="E35" s="104">
        <f t="shared" si="7"/>
        <v>918.06</v>
      </c>
      <c r="F35" s="93">
        <f t="shared" si="1"/>
        <v>89.83062456579809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1021.99</v>
      </c>
      <c r="E36" s="247">
        <v>918.06</v>
      </c>
      <c r="F36" s="93">
        <f t="shared" si="1"/>
        <v>89.83062456579809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1127.5899999999999</v>
      </c>
      <c r="E45" s="104">
        <f t="shared" si="9"/>
        <v>862.25999999999976</v>
      </c>
      <c r="F45" s="93">
        <f t="shared" si="1"/>
        <v>76.469284048279945</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2058.14</v>
      </c>
      <c r="E47" s="247">
        <v>2058.14</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930.55</v>
      </c>
      <c r="E50" s="247">
        <v>1195.8800000000001</v>
      </c>
      <c r="F50" s="93">
        <f t="shared" si="1"/>
        <v>128.51324485519316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40010.11</v>
      </c>
      <c r="E54" s="247">
        <v>58330.6</v>
      </c>
      <c r="F54" s="93">
        <f t="shared" si="1"/>
        <v>145.78965166554153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40010.11</v>
      </c>
      <c r="E55" s="247">
        <v>58330.6</v>
      </c>
      <c r="F55" s="93">
        <f t="shared" si="1"/>
        <v>145.78965166554153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544.70000000000005</v>
      </c>
      <c r="E63" s="104">
        <f t="shared" si="12"/>
        <v>483.4</v>
      </c>
      <c r="F63" s="93">
        <f t="shared" si="1"/>
        <v>88.746098769965116</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544.70000000000005</v>
      </c>
      <c r="E64" s="247">
        <v>483.4</v>
      </c>
      <c r="F64" s="93">
        <f t="shared" si="1"/>
        <v>88.746098769965116</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42322.25</v>
      </c>
      <c r="E68" s="104">
        <f t="shared" si="13"/>
        <v>71364.42</v>
      </c>
      <c r="F68" s="93">
        <f t="shared" si="1"/>
        <v>168.6215170507239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28692.18</v>
      </c>
      <c r="E69" s="104">
        <f t="shared" si="14"/>
        <v>56377.68</v>
      </c>
      <c r="F69" s="93">
        <f t="shared" si="1"/>
        <v>196.49144819250401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28632.18</v>
      </c>
      <c r="E70" s="104">
        <f t="shared" si="15"/>
        <v>56377.68</v>
      </c>
      <c r="F70" s="93">
        <f t="shared" si="1"/>
        <v>196.90320471581276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28632.18</v>
      </c>
      <c r="E72" s="247">
        <v>56377.68</v>
      </c>
      <c r="F72" s="93">
        <f t="shared" si="1"/>
        <v>196.90320471581276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60</v>
      </c>
      <c r="E76" s="247">
        <v>0</v>
      </c>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2995.58</v>
      </c>
      <c r="E78" s="104">
        <f>E79+SUM(E82:E84)-E85+E86</f>
        <v>3308.58</v>
      </c>
      <c r="F78" s="93">
        <f t="shared" si="1"/>
        <v>110.44872779228064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415.01</v>
      </c>
      <c r="E83" s="247">
        <v>415.01</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2580.5700000000002</v>
      </c>
      <c r="E86" s="247">
        <v>2893.57</v>
      </c>
      <c r="F86" s="93">
        <f t="shared" si="1"/>
        <v>112.12910326013245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10634.49</v>
      </c>
      <c r="E146" s="104">
        <f t="shared" si="26"/>
        <v>11678.16</v>
      </c>
      <c r="F146" s="93">
        <f t="shared" si="1"/>
        <v>109.81401082703543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414.9</v>
      </c>
      <c r="E149" s="104">
        <f t="shared" si="27"/>
        <v>1110</v>
      </c>
      <c r="F149" s="93">
        <f t="shared" si="1"/>
        <v>267.53434562545192</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414.9</v>
      </c>
      <c r="E155" s="247">
        <v>1110</v>
      </c>
      <c r="F155" s="93">
        <f t="shared" si="1"/>
        <v>267.53434562545192</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8252.19</v>
      </c>
      <c r="E159" s="247">
        <v>8780.16</v>
      </c>
      <c r="F159" s="93">
        <f t="shared" si="1"/>
        <v>106.39793800191222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1967.4</v>
      </c>
      <c r="E160" s="247">
        <v>1788</v>
      </c>
      <c r="F160" s="93">
        <f t="shared" si="1"/>
        <v>90.881366270204325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51700.55</v>
      </c>
      <c r="E175" s="104">
        <f t="shared" si="30"/>
        <v>80131.16</v>
      </c>
      <c r="F175" s="93">
        <f t="shared" si="1"/>
        <v>154.99092369423536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31835.84</v>
      </c>
      <c r="E176" s="104">
        <f t="shared" si="31"/>
        <v>60028.689999999995</v>
      </c>
      <c r="F176" s="93">
        <f t="shared" si="1"/>
        <v>188.55695342104997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31835.84</v>
      </c>
      <c r="E177" s="104">
        <f t="shared" si="32"/>
        <v>60028.689999999995</v>
      </c>
      <c r="F177" s="93">
        <f t="shared" si="1"/>
        <v>188.55695342104997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29074.04</v>
      </c>
      <c r="E178" s="247">
        <v>53952.33</v>
      </c>
      <c r="F178" s="93">
        <f t="shared" si="1"/>
        <v>185.56874104871562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2696.77</v>
      </c>
      <c r="E179" s="247">
        <v>5352.85</v>
      </c>
      <c r="F179" s="93">
        <f t="shared" si="1"/>
        <v>198.49115794079586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65.03</v>
      </c>
      <c r="E180" s="104">
        <f t="shared" si="33"/>
        <v>64.42</v>
      </c>
      <c r="F180" s="93">
        <f t="shared" si="1"/>
        <v>99.061971397816393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65.03</v>
      </c>
      <c r="E183" s="247">
        <v>64.42</v>
      </c>
      <c r="F183" s="93">
        <f t="shared" si="1"/>
        <v>99.061971397816393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659.09</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19864.71</v>
      </c>
      <c r="E237" s="104">
        <f t="shared" si="41"/>
        <v>20102.47</v>
      </c>
      <c r="F237" s="93">
        <f t="shared" si="1"/>
        <v>101.19689640573661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8833.6</v>
      </c>
      <c r="E238" s="104">
        <f t="shared" si="42"/>
        <v>8283.34</v>
      </c>
      <c r="F238" s="93">
        <f t="shared" si="1"/>
        <v>93.770829559862349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8833.6</v>
      </c>
      <c r="E239" s="104">
        <f t="shared" si="43"/>
        <v>8283.34</v>
      </c>
      <c r="F239" s="93">
        <f t="shared" si="1"/>
        <v>93.770829559862349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8833.6</v>
      </c>
      <c r="E240" s="247">
        <v>8283.34</v>
      </c>
      <c r="F240" s="93">
        <f t="shared" si="1"/>
        <v>93.770829559862349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396.62</v>
      </c>
      <c r="E245" s="104">
        <f t="shared" si="45"/>
        <v>140.9699999999998</v>
      </c>
      <c r="F245" s="93">
        <f t="shared" si="1"/>
        <v>35.542836972416872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396.62</v>
      </c>
      <c r="E246" s="104">
        <f t="shared" si="46"/>
        <v>2580.66</v>
      </c>
      <c r="F246" s="93">
        <f t="shared" si="1"/>
        <v>650.66310322222773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396.62</v>
      </c>
      <c r="E247" s="247">
        <v>2580.66</v>
      </c>
      <c r="F247" s="93">
        <f t="shared" si="1"/>
        <v>650.66310322222773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2439.69</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2439.69</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10634.49</v>
      </c>
      <c r="E255" s="247">
        <v>11678.16</v>
      </c>
      <c r="F255" s="93">
        <f t="shared" si="1"/>
        <v>109.81401082703543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1976981.04</v>
      </c>
      <c r="E259" s="104">
        <f t="shared" si="49"/>
        <v>1976981.04</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1976981.04</v>
      </c>
      <c r="E260" s="248">
        <v>1976981.04</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494.66</v>
      </c>
      <c r="E264" s="247">
        <v>511.59</v>
      </c>
      <c r="F264" s="93">
        <f t="shared" si="50"/>
        <v>103.42255286459385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10139.83</v>
      </c>
      <c r="E265" s="247">
        <v>11166.57</v>
      </c>
      <c r="F265" s="93">
        <f t="shared" si="50"/>
        <v>110.12581078775483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2514.08</v>
      </c>
      <c r="E268" s="247">
        <v>2827.57</v>
      </c>
      <c r="F268" s="93">
        <f t="shared" si="50"/>
        <v>112.46937249411317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66.489999999999995</v>
      </c>
      <c r="E269" s="247">
        <v>66</v>
      </c>
      <c r="F269" s="93">
        <f t="shared" si="50"/>
        <v>99.263047074748087</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15.61</v>
      </c>
      <c r="E287" s="247">
        <v>462.68</v>
      </c>
      <c r="F287" s="93">
        <f t="shared" si="50"/>
        <v>2963.9974375400384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31820.23</v>
      </c>
      <c r="E288" s="247">
        <v>59566.01</v>
      </c>
      <c r="F288" s="93">
        <f t="shared" si="50"/>
        <v>187.19540996403862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464843.41000000003</v>
      </c>
      <c r="E114" s="81">
        <f t="shared" si="22"/>
        <v>643350.67999999993</v>
      </c>
      <c r="F114" s="63">
        <f t="shared" si="1"/>
        <v>138.40159205440813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459405.01</v>
      </c>
      <c r="E115" s="81">
        <f t="shared" si="23"/>
        <v>622438.74</v>
      </c>
      <c r="F115" s="63">
        <f t="shared" si="1"/>
        <v>135.48801742497324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459405.01</v>
      </c>
      <c r="E116" s="249">
        <v>622438.74</v>
      </c>
      <c r="F116" s="63">
        <f t="shared" si="1"/>
        <v>135.48801742497324</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5438.4</v>
      </c>
      <c r="E126" s="249">
        <v>20911.939999999999</v>
      </c>
      <c r="F126" s="63">
        <f t="shared" si="1"/>
        <v>384.52375698734926</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464843.41000000003</v>
      </c>
      <c r="E141" s="106">
        <f t="shared" si="28"/>
        <v>643350.67999999993</v>
      </c>
      <c r="F141" s="82">
        <f t="shared" si="1"/>
        <v>138.40159205440813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8" sqref="E2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1223.8800000000001</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1223.8800000000001</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1223.8800000000001</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v>103.93</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v>1119.95</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0" workbookViewId="0">
      <selection activeCell="D35" sqref="D3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31835.84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636872.22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2330.9699999999998</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633078.75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464532.15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157608.99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603.91999999999996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10333.69</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1462.5</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608679.37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1671.88</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605544.99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439653.86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154952.91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604.53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10333.69</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1462.5</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60028.689999999944</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462.68</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462.68</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462.68</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59566.009999999995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659.09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58906.92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2</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35597</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Hewlett-Packard Company</cp:lastModifiedBy>
  <cp:lastPrinted>2025-01-29T09:30:09Z</cp:lastPrinted>
  <dcterms:created xsi:type="dcterms:W3CDTF">2022-04-01T05:14:30Z</dcterms:created>
  <dcterms:modified xsi:type="dcterms:W3CDTF">2025-01-29T09:33:56Z</dcterms:modified>
</cp:coreProperties>
</file>